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<sst xmlns="http://schemas.openxmlformats.org/spreadsheetml/2006/main" count="435" uniqueCount="154">
  <si>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</si>
  <si>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</si>
  <si>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</si>
  <si>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</si>
  <si>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</si>
  <si>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</si>
  <si>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</si>
  <si>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</si>
  <si>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</si>
  <si>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</si>
  <si>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</si>
  <si>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</si>
  <si>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</si>
  <si>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</si>
  <si>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</si>
  <si>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</si>
  <si>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</si>
  <si>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</si>
  <si>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</si>
  <si>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</si>
  <si>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</si>
  <si>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</si>
  <si>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</si>
  <si>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</si>
  <si>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</si>
  <si>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</si>
  <si>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</si>
  <si>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</si>
  <si>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</si>
  <si>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</si>
  <si>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</si>
  <si>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</si>
  <si>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</si>
  <si>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</si>
  <si>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</si>
  <si>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</si>
  <si>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</si>
  <si>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</si>
  <si>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</si>
  <si>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</si>
  <si>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</si>
  <si>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</si>
  <si>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</si>
  <si>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</si>
  <si>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</si>
  <si>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</si>
  <si>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</si>
  <si>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</si>
  <si>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</si>
  <si>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</si>
  <si>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</si>
  <si>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</si>
  <si>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</si>
  <si>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</si>
  <si>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</si>
  <si>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завтрак</t>
  </si>
  <si>
    <t>Итого за день 10. Возрастная категория: 7-11 лет</t>
  </si>
  <si>
    <t>Итого за день 10. Возрастная категория: 12 лет и старше</t>
  </si>
  <si>
    <t>-</t>
  </si>
  <si>
    <t>1/200</t>
  </si>
  <si>
    <t>Неделя 4</t>
  </si>
  <si>
    <t>Чай с сахаром (чай, сахар-песок)</t>
  </si>
  <si>
    <t xml:space="preserve">День 10 </t>
  </si>
  <si>
    <t>Яйцо вареное</t>
  </si>
  <si>
    <t>1 шт.</t>
  </si>
  <si>
    <t>Сыр в индивидуальной упаковке</t>
  </si>
  <si>
    <t xml:space="preserve">Яблоко </t>
  </si>
  <si>
    <t>Закуска порционная (огурцы свежие)</t>
  </si>
  <si>
    <t>Чай с молоком (чай, молоко)</t>
  </si>
  <si>
    <t>15/250</t>
  </si>
  <si>
    <t>Картофель отварной (картофель, масло слив., соль йод.)</t>
  </si>
  <si>
    <t>250/10</t>
  </si>
  <si>
    <t>200/20</t>
  </si>
  <si>
    <t>Пюре картофельное (картофель, молоко, масло слив., соль йод.)</t>
  </si>
  <si>
    <t>Напиток из шиповника (шиповник, лимон, сахар-песок)</t>
  </si>
  <si>
    <t>667а</t>
  </si>
  <si>
    <t>20/250</t>
  </si>
  <si>
    <t>50/150</t>
  </si>
  <si>
    <t>Перловка с овощами (крупа перловая, морковь, лук репч., масло растит., томат.паста, масло слив., соль йодир.)</t>
  </si>
  <si>
    <t>Напиток из облепихи протертой с сахаром (облепиха, протертая с сахаром, сахар-песок)</t>
  </si>
  <si>
    <t>День 6</t>
  </si>
  <si>
    <t>Гарнир Забава (крупа рисовая, крупа гречневая, масло слив., соль йод.)</t>
  </si>
  <si>
    <t>Гарнир каша гречневая вязкая (крупа гречневая, масло сливочное, соль йод.)</t>
  </si>
  <si>
    <t>Яблоко</t>
  </si>
  <si>
    <t>45/155</t>
  </si>
  <si>
    <t>Закуска порционная (помидоры свежие)</t>
  </si>
  <si>
    <t>Солянка по-домашнему (говядина, колбаса вар,  колбаса копченая, картофель, огурцы соленые, томат паста, лук репч.,соль йод.)</t>
  </si>
  <si>
    <t>Каша молочная Улыбка (крупа рисовая, група овсяная Геркулес, молоко сгущеное, .соль йод.)</t>
  </si>
  <si>
    <t>Бутерброд с маслом (масло сл, хлеб)</t>
  </si>
  <si>
    <t>200/2</t>
  </si>
  <si>
    <t>"16" мая 2022 г.</t>
  </si>
  <si>
    <t>200/5</t>
  </si>
  <si>
    <t>200/10</t>
  </si>
  <si>
    <t>40/145</t>
  </si>
  <si>
    <t>Фруктовый десерт</t>
  </si>
  <si>
    <t>1/100</t>
  </si>
  <si>
    <t>2 шт</t>
  </si>
  <si>
    <r>
      <t xml:space="preserve">Каша молочная рисовая вязкая   на молоке </t>
    </r>
    <r>
      <rPr>
        <sz val="6"/>
        <color indexed="8"/>
        <rFont val="Times New Roman"/>
        <family val="1"/>
      </rPr>
      <t>(крупа рисовая, молоко, сахар, соль йод.)</t>
    </r>
  </si>
  <si>
    <t>180/5</t>
  </si>
  <si>
    <r>
      <t xml:space="preserve">Чай с сахаром </t>
    </r>
    <r>
      <rPr>
        <sz val="6"/>
        <color indexed="8"/>
        <rFont val="Times New Roman"/>
        <family val="1"/>
      </rPr>
      <t>(чай, сахар-песок)</t>
    </r>
  </si>
  <si>
    <t>Яблоко св</t>
  </si>
  <si>
    <t>Суп картофельный, с фаршем (говядина, картофель, морковь, лук репч., масло подсолн., соль йод.)</t>
  </si>
  <si>
    <r>
      <t>Фрикадельки мясныен</t>
    </r>
    <r>
      <rPr>
        <sz val="7"/>
        <color indexed="8"/>
        <rFont val="Times New Roman"/>
        <family val="1"/>
      </rPr>
      <t xml:space="preserve">   (говядина, свинина. хлеб пшен., молоко, масло раст., лук репч., мука пшен., соль йод.)  </t>
    </r>
  </si>
  <si>
    <r>
      <t>Рыба отварная  (</t>
    </r>
    <r>
      <rPr>
        <sz val="6"/>
        <color indexed="8"/>
        <rFont val="Times New Roman"/>
        <family val="1"/>
      </rPr>
      <t>горбуша, соль йод..)</t>
    </r>
  </si>
  <si>
    <r>
      <t xml:space="preserve">Пюре картофельное </t>
    </r>
    <r>
      <rPr>
        <sz val="6"/>
        <color indexed="8"/>
        <rFont val="Times New Roman"/>
        <family val="1"/>
      </rPr>
      <t>(картофель, молоко, масло слив., соль йод.)</t>
    </r>
  </si>
  <si>
    <r>
      <t xml:space="preserve">Чай с медом </t>
    </r>
    <r>
      <rPr>
        <sz val="6"/>
        <color indexed="8"/>
        <rFont val="Times New Roman"/>
        <family val="1"/>
      </rPr>
      <t>(чай, мед)</t>
    </r>
  </si>
  <si>
    <t>158.4</t>
  </si>
  <si>
    <r>
      <t>Щи из свежей капустой со сметаной</t>
    </r>
    <r>
      <rPr>
        <sz val="7"/>
        <color indexed="8"/>
        <rFont val="Times New Roman"/>
        <family val="1"/>
      </rPr>
      <t xml:space="preserve"> ( картофель, капуста, морковь, лук репч., томат паста, масло раст., соль йод, сметана.)</t>
    </r>
  </si>
  <si>
    <r>
      <t>Плов из говядины с овощами</t>
    </r>
    <r>
      <rPr>
        <sz val="7"/>
        <color indexed="8"/>
        <rFont val="Times New Roman"/>
        <family val="1"/>
      </rPr>
      <t xml:space="preserve"> (говядина, крупа рисовая, морковь, лук репч., томат, масло подсолн., соль йодир)</t>
    </r>
  </si>
  <si>
    <t>Сыр порциями</t>
  </si>
  <si>
    <r>
      <t xml:space="preserve">Каша молочная Дружба на молоке с маслом </t>
    </r>
    <r>
      <rPr>
        <sz val="6"/>
        <color indexed="8"/>
        <rFont val="Times New Roman"/>
        <family val="1"/>
      </rPr>
      <t>(крупа рисовая, крупа пшеная, молоко, сахар-песок., соль йод., масло слив.)</t>
    </r>
  </si>
  <si>
    <t>160/6</t>
  </si>
  <si>
    <r>
      <t xml:space="preserve">Чай с молоком </t>
    </r>
    <r>
      <rPr>
        <sz val="6"/>
        <color indexed="8"/>
        <rFont val="Times New Roman"/>
        <family val="1"/>
      </rPr>
      <t>(чай, молоко)</t>
    </r>
  </si>
  <si>
    <t>Сок фруктовый в потребительской упаковке</t>
  </si>
  <si>
    <t>180/6</t>
  </si>
  <si>
    <t>Рыба отварная  с маслом (горбуша, соль йод.., масло слив.)</t>
  </si>
  <si>
    <t>75/3</t>
  </si>
  <si>
    <t>70/3</t>
  </si>
  <si>
    <t>Закуска порционная (горошек  консервированный)</t>
  </si>
  <si>
    <t>Сосиски отварные</t>
  </si>
  <si>
    <r>
      <t xml:space="preserve">Картофель отварной </t>
    </r>
    <r>
      <rPr>
        <sz val="6"/>
        <color indexed="8"/>
        <rFont val="Times New Roman"/>
        <family val="1"/>
      </rPr>
      <t>(картофель, масло слив., соль йод.)</t>
    </r>
  </si>
  <si>
    <t>Суп картофельный с бобовыми, с фаршем (фарш говяж., картофель, горох, морковь, лук репч., масло раст)</t>
  </si>
  <si>
    <r>
      <t>Индейка тушеная с луком (филе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индейки, масло слив.,лук репч., томат паста, соль йод.) 55/55</t>
    </r>
  </si>
  <si>
    <r>
      <t>Индейка тушеная с луком (филе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индейки, масло слив.,лук репч., томат паста, соль йод.) 50/50</t>
    </r>
  </si>
  <si>
    <t>154.3</t>
  </si>
  <si>
    <t>Курица тушеная (филе куриной грудки, мало подсолнечное, лук репчатый, моль йодированная)</t>
  </si>
  <si>
    <t>40/40</t>
  </si>
  <si>
    <t>50/50</t>
  </si>
  <si>
    <t>138.2</t>
  </si>
  <si>
    <t>Каша молочная рисовая с маслом (крупа рисовая, молоко, сахар-песок, соль йод., масло слив.)</t>
  </si>
  <si>
    <t>170/5</t>
  </si>
  <si>
    <r>
      <t xml:space="preserve">Чай с вареньем </t>
    </r>
    <r>
      <rPr>
        <sz val="6"/>
        <color indexed="8"/>
        <rFont val="Times New Roman"/>
        <family val="1"/>
      </rPr>
      <t>(чай, варенье)</t>
    </r>
  </si>
  <si>
    <r>
      <t xml:space="preserve">Закуска порционная </t>
    </r>
    <r>
      <rPr>
        <sz val="7"/>
        <color indexed="8"/>
        <rFont val="Times New Roman"/>
        <family val="1"/>
      </rPr>
      <t>(кукуруза консервированная)</t>
    </r>
  </si>
  <si>
    <r>
      <t xml:space="preserve">Суп картофельный с курицей </t>
    </r>
    <r>
      <rPr>
        <sz val="7"/>
        <color indexed="8"/>
        <rFont val="Times New Roman"/>
        <family val="1"/>
      </rPr>
      <t>(грудка кур, картофель, морковь, лук репч.,соль йодир., масло растит.)</t>
    </r>
  </si>
  <si>
    <r>
      <t>Индейка тушеная с луком (</t>
    </r>
    <r>
      <rPr>
        <sz val="7"/>
        <color indexed="8"/>
        <rFont val="Times New Roman"/>
        <family val="1"/>
      </rPr>
      <t xml:space="preserve">филе индейки, масло слив.,лук репч., томат паста, соль йод.) </t>
    </r>
    <r>
      <rPr>
        <sz val="10"/>
        <color indexed="8"/>
        <rFont val="Times New Roman"/>
        <family val="1"/>
      </rPr>
      <t>50/55</t>
    </r>
  </si>
  <si>
    <r>
      <t>Гарнир каша гречневая рассыпчатая</t>
    </r>
    <r>
      <rPr>
        <sz val="7"/>
        <color indexed="8"/>
        <rFont val="Times New Roman"/>
        <family val="1"/>
      </rPr>
      <t xml:space="preserve"> (крупа гречневая, масло сливочное, соль йод.)</t>
    </r>
  </si>
  <si>
    <r>
      <t>Чай с сахаром</t>
    </r>
    <r>
      <rPr>
        <sz val="7"/>
        <color indexed="8"/>
        <rFont val="Times New Roman"/>
        <family val="1"/>
      </rPr>
      <t xml:space="preserve"> (чай, сахар-песок)</t>
    </r>
  </si>
  <si>
    <t>Тефтели мясные I вариант с соусом красным осн  (мясо говядина, хлеб, лук, масло растит, мука, томат, соль)</t>
  </si>
  <si>
    <t>90/35</t>
  </si>
  <si>
    <t>Уха Рыбацкая (картофель, морковь, лук репчатый, масло подсолнечное, масло сливочное, сайра)</t>
  </si>
  <si>
    <t xml:space="preserve">Котлеты из индейки с маслом (филе индейки, хлеб пшен., масло слив., соль йод..) </t>
  </si>
  <si>
    <t>65/7</t>
  </si>
  <si>
    <t>Рис с овощами  (крупа рисовая, масло раст., масло сл, морковь, лук, соль йод.)</t>
  </si>
  <si>
    <r>
      <t>Закуска порционная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(помидоры свежие)</t>
    </r>
  </si>
  <si>
    <t>Щи из свежей капустой со сметаной (картофель, капуста, морковь, лук репч., томат паста, масло раст., соль йод, сметана.)</t>
  </si>
  <si>
    <r>
      <t>Мясо тушеное (говядина, лук репч., томат паста, масло раст., соль йод.)</t>
    </r>
    <r>
      <rPr>
        <sz val="10"/>
        <color indexed="8"/>
        <rFont val="Times New Roman"/>
        <family val="1"/>
      </rPr>
      <t xml:space="preserve"> </t>
    </r>
  </si>
  <si>
    <r>
      <t>Суп рисовый «Восточный» с фаршем</t>
    </r>
    <r>
      <rPr>
        <sz val="7"/>
        <color indexed="8"/>
        <rFont val="Times New Roman"/>
        <family val="1"/>
      </rPr>
      <t xml:space="preserve"> (фарш говяж., крупа рисов., лук репч., морковь, томат. паста, чеснок, соль йодир.)</t>
    </r>
  </si>
  <si>
    <t>Яблоки свежие</t>
  </si>
  <si>
    <t>Каша молочная Боярская (пшено, молоко 3,2%,  изюм, соль йод., масло слив.)</t>
  </si>
  <si>
    <t>Рыба отварная  (горбуша, соль йод..)</t>
  </si>
  <si>
    <r>
      <t xml:space="preserve">Чай с молоком </t>
    </r>
    <r>
      <rPr>
        <sz val="7"/>
        <color indexed="8"/>
        <rFont val="Times New Roman"/>
        <family val="1"/>
      </rPr>
      <t>(чай, молоко)</t>
    </r>
  </si>
  <si>
    <r>
      <t xml:space="preserve">Рассольник Домашний с фаршем, </t>
    </r>
    <r>
      <rPr>
        <sz val="7"/>
        <color indexed="8"/>
        <rFont val="Times New Roman"/>
        <family val="1"/>
      </rPr>
      <t>(говядина, капуста свеж,картофель, моркорвь, лук репч., томат паста, масло подсолн., огурцы солен., соль йод.)</t>
    </r>
  </si>
  <si>
    <r>
      <t>Гречневая запеканка с индейкой с маслом (</t>
    </r>
    <r>
      <rPr>
        <sz val="7"/>
        <color indexed="8"/>
        <rFont val="Times New Roman"/>
        <family val="1"/>
      </rPr>
      <t>филе индейки, крупа гречневая, масло подсолн., морковь, лук репч., молоко, яйцо, соль йод., масло слив.)</t>
    </r>
  </si>
  <si>
    <t>150/5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</si>
</sst>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wrapText="1"/>
    </xf>
    <xf numFmtId="0" fontId="2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33" borderId="13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left" vertical="center"/>
    </xf>
    <xf numFmtId="0" fontId="12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16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16" borderId="10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left" vertical="center"/>
    </xf>
    <xf numFmtId="0" fontId="8" fillId="5" borderId="28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14</v>
      </c>
      <c r="B1" s="5"/>
      <c r="C1" s="5"/>
      <c r="D1" s="5"/>
      <c r="E1" s="5"/>
      <c r="F1" s="5"/>
      <c r="G1" s="103" t="s">
        <v>15</v>
      </c>
      <c r="H1" s="103"/>
      <c r="I1" s="5"/>
      <c r="J1" s="5"/>
      <c r="K1" s="5"/>
      <c r="L1" s="5"/>
      <c r="M1" s="5"/>
      <c r="N1" s="5"/>
      <c r="R1" s="5"/>
    </row>
    <row r="2" spans="1:18" ht="15">
      <c r="A2" s="4" t="s">
        <v>21</v>
      </c>
      <c r="B2" s="5"/>
      <c r="C2" s="5"/>
      <c r="D2" s="5"/>
      <c r="E2" s="5"/>
      <c r="F2" s="5"/>
      <c r="G2" s="103" t="s">
        <v>16</v>
      </c>
      <c r="H2" s="103"/>
      <c r="I2" s="5"/>
      <c r="J2" s="5"/>
      <c r="K2" s="5"/>
      <c r="L2" s="5"/>
      <c r="M2" s="5"/>
      <c r="N2" s="5"/>
      <c r="R2" s="5"/>
    </row>
    <row r="3" spans="1:18" ht="15">
      <c r="A3" s="4" t="s">
        <v>22</v>
      </c>
      <c r="B3" s="5"/>
      <c r="C3" s="5"/>
      <c r="D3" s="5"/>
      <c r="E3" s="5"/>
      <c r="F3" s="5"/>
      <c r="G3" s="103" t="s">
        <v>17</v>
      </c>
      <c r="H3" s="103"/>
      <c r="I3" s="5"/>
      <c r="J3" s="5"/>
      <c r="K3" s="5"/>
      <c r="L3" s="5"/>
      <c r="M3" s="5"/>
      <c r="N3" s="5"/>
      <c r="R3" s="5"/>
    </row>
    <row r="4" spans="1:18" ht="15">
      <c r="A4" s="4" t="s">
        <v>22</v>
      </c>
      <c r="B4" s="4"/>
      <c r="C4" s="5"/>
      <c r="D4" s="5"/>
      <c r="E4" s="5"/>
      <c r="F4" s="5"/>
      <c r="G4" s="103" t="s">
        <v>18</v>
      </c>
      <c r="H4" s="103"/>
      <c r="I4" s="5"/>
      <c r="J4" s="5"/>
      <c r="K4" s="5"/>
      <c r="L4" s="5"/>
      <c r="M4" s="5"/>
      <c r="N4" s="5"/>
      <c r="R4" s="5"/>
    </row>
    <row r="5" spans="1:18" ht="15">
      <c r="A5" s="4" t="s">
        <v>90</v>
      </c>
      <c r="B5" s="4"/>
      <c r="C5" s="5"/>
      <c r="D5" s="5"/>
      <c r="E5" s="5"/>
      <c r="F5" s="5"/>
      <c r="G5" s="103" t="s">
        <v>19</v>
      </c>
      <c r="H5" s="103"/>
      <c r="I5" s="5"/>
      <c r="J5" s="5"/>
      <c r="K5" s="5"/>
      <c r="L5" s="5"/>
      <c r="M5" s="5"/>
      <c r="N5" s="5"/>
      <c r="R5" s="5"/>
    </row>
    <row r="6" spans="1:8" ht="15.75" customHeight="1">
      <c r="A6" s="104" t="s">
        <v>20</v>
      </c>
      <c r="B6" s="104"/>
      <c r="C6" s="104"/>
      <c r="D6" s="104"/>
      <c r="E6" s="104"/>
      <c r="F6" s="104"/>
      <c r="G6" s="104"/>
      <c r="H6" s="104"/>
    </row>
    <row r="8" spans="1:8" ht="15">
      <c r="A8" s="87" t="s">
        <v>2</v>
      </c>
      <c r="B8" s="87" t="s">
        <v>0</v>
      </c>
      <c r="C8" s="87" t="s">
        <v>1</v>
      </c>
      <c r="D8" s="87" t="s">
        <v>3</v>
      </c>
      <c r="E8" s="87"/>
      <c r="F8" s="87"/>
      <c r="G8" s="19" t="s">
        <v>9</v>
      </c>
      <c r="H8" s="87" t="s">
        <v>7</v>
      </c>
    </row>
    <row r="9" spans="1:8" ht="15">
      <c r="A9" s="87"/>
      <c r="B9" s="87"/>
      <c r="C9" s="87"/>
      <c r="D9" s="19" t="s">
        <v>4</v>
      </c>
      <c r="E9" s="19" t="s">
        <v>5</v>
      </c>
      <c r="F9" s="19" t="s">
        <v>6</v>
      </c>
      <c r="G9" s="19" t="s">
        <v>10</v>
      </c>
      <c r="H9" s="87"/>
    </row>
    <row r="10" spans="1:8" ht="15">
      <c r="A10" s="105" t="s">
        <v>60</v>
      </c>
      <c r="B10" s="105"/>
      <c r="C10" s="105"/>
      <c r="D10" s="105"/>
      <c r="E10" s="105"/>
      <c r="F10" s="105"/>
      <c r="G10" s="105"/>
      <c r="H10" s="105"/>
    </row>
    <row r="11" spans="1:8" ht="15">
      <c r="A11" s="102" t="s">
        <v>47</v>
      </c>
      <c r="B11" s="102"/>
      <c r="C11" s="102"/>
      <c r="D11" s="102"/>
      <c r="E11" s="102"/>
      <c r="F11" s="102"/>
      <c r="G11" s="102"/>
      <c r="H11" s="102"/>
    </row>
    <row r="12" spans="1:8" ht="15.75" customHeight="1" thickBot="1">
      <c r="A12" s="106" t="s">
        <v>23</v>
      </c>
      <c r="B12" s="107"/>
      <c r="C12" s="107"/>
      <c r="D12" s="107"/>
      <c r="E12" s="107"/>
      <c r="F12" s="107"/>
      <c r="G12" s="107"/>
      <c r="H12" s="108"/>
    </row>
    <row r="13" spans="1:8" ht="23.25" customHeight="1" thickBot="1">
      <c r="A13" s="109" t="s">
        <v>8</v>
      </c>
      <c r="B13" s="63" t="s">
        <v>65</v>
      </c>
      <c r="C13" s="64" t="s">
        <v>96</v>
      </c>
      <c r="D13" s="70">
        <v>10.12</v>
      </c>
      <c r="E13" s="68">
        <v>3.74</v>
      </c>
      <c r="F13" s="68">
        <v>1.8</v>
      </c>
      <c r="G13" s="68">
        <v>112</v>
      </c>
      <c r="H13" s="68"/>
    </row>
    <row r="14" spans="1:8" ht="27" customHeight="1" thickBot="1">
      <c r="A14" s="109"/>
      <c r="B14" s="65" t="s">
        <v>97</v>
      </c>
      <c r="C14" s="66" t="s">
        <v>98</v>
      </c>
      <c r="D14" s="71">
        <v>5.09</v>
      </c>
      <c r="E14" s="66">
        <v>6.07</v>
      </c>
      <c r="F14" s="66">
        <v>35.47</v>
      </c>
      <c r="G14" s="66">
        <v>217</v>
      </c>
      <c r="H14" s="66">
        <v>898</v>
      </c>
    </row>
    <row r="15" spans="1:8" ht="16.5" customHeight="1" thickBot="1">
      <c r="A15" s="109"/>
      <c r="B15" s="65" t="s">
        <v>99</v>
      </c>
      <c r="C15" s="66">
        <v>200</v>
      </c>
      <c r="D15" s="71">
        <v>0.05</v>
      </c>
      <c r="E15" s="66">
        <v>0.02</v>
      </c>
      <c r="F15" s="66">
        <v>9.1</v>
      </c>
      <c r="G15" s="66">
        <v>37</v>
      </c>
      <c r="H15" s="66">
        <v>663</v>
      </c>
    </row>
    <row r="16" spans="1:8" ht="19.5" customHeight="1" thickBot="1">
      <c r="A16" s="109"/>
      <c r="B16" s="65" t="s">
        <v>100</v>
      </c>
      <c r="C16" s="66">
        <v>180</v>
      </c>
      <c r="D16" s="71">
        <v>0.49</v>
      </c>
      <c r="E16" s="66">
        <v>0.49</v>
      </c>
      <c r="F16" s="66">
        <v>12.15</v>
      </c>
      <c r="G16" s="66">
        <v>58</v>
      </c>
      <c r="H16" s="66"/>
    </row>
    <row r="17" spans="1:8" ht="15" customHeight="1">
      <c r="A17" s="85" t="s">
        <v>11</v>
      </c>
      <c r="B17" s="85"/>
      <c r="C17" s="49">
        <v>595</v>
      </c>
      <c r="D17" s="49">
        <f>SUM(D13:D16)</f>
        <v>15.75</v>
      </c>
      <c r="E17" s="49">
        <f>SUM(E13:E16)</f>
        <v>10.32</v>
      </c>
      <c r="F17" s="49">
        <f>SUM(F13:F16)</f>
        <v>58.519999999999996</v>
      </c>
      <c r="G17" s="49">
        <f>SUM(G13:G16)</f>
        <v>424</v>
      </c>
      <c r="H17" s="20"/>
    </row>
    <row r="18" spans="1:8" ht="15" customHeight="1" thickBot="1">
      <c r="A18" s="84" t="s">
        <v>24</v>
      </c>
      <c r="B18" s="86"/>
      <c r="C18" s="86"/>
      <c r="D18" s="86"/>
      <c r="E18" s="86"/>
      <c r="F18" s="86"/>
      <c r="G18" s="86"/>
      <c r="H18" s="86"/>
    </row>
    <row r="19" spans="1:8" ht="15" customHeight="1" thickBot="1">
      <c r="A19" s="87" t="s">
        <v>8</v>
      </c>
      <c r="B19" s="63" t="s">
        <v>65</v>
      </c>
      <c r="C19" s="64" t="s">
        <v>96</v>
      </c>
      <c r="D19" s="70">
        <v>10.12</v>
      </c>
      <c r="E19" s="68">
        <v>3.74</v>
      </c>
      <c r="F19" s="68">
        <v>1.8</v>
      </c>
      <c r="G19" s="68">
        <v>112</v>
      </c>
      <c r="H19" s="68"/>
    </row>
    <row r="20" spans="1:8" ht="27" customHeight="1" thickBot="1">
      <c r="A20" s="87"/>
      <c r="B20" s="65" t="s">
        <v>97</v>
      </c>
      <c r="C20" s="66" t="s">
        <v>92</v>
      </c>
      <c r="D20" s="71">
        <v>6.02</v>
      </c>
      <c r="E20" s="66">
        <v>6.87</v>
      </c>
      <c r="F20" s="66">
        <v>36.22</v>
      </c>
      <c r="G20" s="66">
        <v>219.3</v>
      </c>
      <c r="H20" s="66">
        <v>898</v>
      </c>
    </row>
    <row r="21" spans="1:8" ht="21" customHeight="1" thickBot="1">
      <c r="A21" s="87"/>
      <c r="B21" s="65" t="s">
        <v>99</v>
      </c>
      <c r="C21" s="66">
        <v>200</v>
      </c>
      <c r="D21" s="71">
        <v>0.05</v>
      </c>
      <c r="E21" s="66">
        <v>0.02</v>
      </c>
      <c r="F21" s="66">
        <v>9.1</v>
      </c>
      <c r="G21" s="66">
        <v>37</v>
      </c>
      <c r="H21" s="66">
        <v>663</v>
      </c>
    </row>
    <row r="22" spans="1:8" ht="20.25" customHeight="1" thickBot="1">
      <c r="A22" s="87"/>
      <c r="B22" s="65" t="s">
        <v>100</v>
      </c>
      <c r="C22" s="66">
        <v>180</v>
      </c>
      <c r="D22" s="71">
        <v>0.49</v>
      </c>
      <c r="E22" s="66">
        <v>0.49</v>
      </c>
      <c r="F22" s="66">
        <v>12.15</v>
      </c>
      <c r="G22" s="66">
        <v>58</v>
      </c>
      <c r="H22" s="66"/>
    </row>
    <row r="23" spans="1:8" ht="15">
      <c r="A23" s="85" t="s">
        <v>11</v>
      </c>
      <c r="B23" s="85"/>
      <c r="C23" s="20">
        <v>649</v>
      </c>
      <c r="D23" s="49">
        <f>SUM(D19:D22)</f>
        <v>16.68</v>
      </c>
      <c r="E23" s="49">
        <f>SUM(E19:E22)</f>
        <v>11.12</v>
      </c>
      <c r="F23" s="49">
        <f>SUM(F19:F22)</f>
        <v>59.269999999999996</v>
      </c>
      <c r="G23" s="49">
        <f>SUM(G19:G22)</f>
        <v>426.3</v>
      </c>
      <c r="H23" s="20"/>
    </row>
    <row r="24" spans="1:8" ht="15.75" thickBot="1">
      <c r="A24" s="84" t="s">
        <v>23</v>
      </c>
      <c r="B24" s="86"/>
      <c r="C24" s="86"/>
      <c r="D24" s="86"/>
      <c r="E24" s="86"/>
      <c r="F24" s="86"/>
      <c r="G24" s="86"/>
      <c r="H24" s="86"/>
    </row>
    <row r="25" spans="1:8" ht="44.25" customHeight="1" thickBot="1">
      <c r="A25" s="92" t="s">
        <v>12</v>
      </c>
      <c r="B25" s="72" t="s">
        <v>101</v>
      </c>
      <c r="C25" s="64" t="s">
        <v>69</v>
      </c>
      <c r="D25" s="70">
        <v>6.56</v>
      </c>
      <c r="E25" s="68">
        <v>5.99</v>
      </c>
      <c r="F25" s="68">
        <v>18.06</v>
      </c>
      <c r="G25" s="68">
        <v>152</v>
      </c>
      <c r="H25" s="68">
        <v>698</v>
      </c>
    </row>
    <row r="26" spans="1:8" ht="34.5" customHeight="1" thickBot="1">
      <c r="A26" s="93"/>
      <c r="B26" s="73" t="s">
        <v>102</v>
      </c>
      <c r="C26" s="66">
        <v>70</v>
      </c>
      <c r="D26" s="71">
        <v>9.72</v>
      </c>
      <c r="E26" s="66">
        <v>16.28</v>
      </c>
      <c r="F26" s="66">
        <v>9.34</v>
      </c>
      <c r="G26" s="66">
        <v>239.06</v>
      </c>
      <c r="H26" s="66">
        <v>1057</v>
      </c>
    </row>
    <row r="27" spans="1:8" ht="25.5" customHeight="1" thickBot="1">
      <c r="A27" s="93"/>
      <c r="B27" s="65" t="s">
        <v>81</v>
      </c>
      <c r="C27" s="74">
        <v>150</v>
      </c>
      <c r="D27" s="75">
        <v>6.6</v>
      </c>
      <c r="E27" s="74">
        <v>5.4</v>
      </c>
      <c r="F27" s="74">
        <v>41.5</v>
      </c>
      <c r="G27" s="74">
        <v>241</v>
      </c>
      <c r="H27" s="66">
        <v>310</v>
      </c>
    </row>
    <row r="28" spans="1:8" ht="15.75" thickBot="1">
      <c r="A28" s="93"/>
      <c r="B28" s="65" t="s">
        <v>61</v>
      </c>
      <c r="C28" s="66">
        <v>200</v>
      </c>
      <c r="D28" s="71">
        <v>0.05</v>
      </c>
      <c r="E28" s="66">
        <v>0.02</v>
      </c>
      <c r="F28" s="66">
        <v>9.1</v>
      </c>
      <c r="G28" s="66">
        <v>37</v>
      </c>
      <c r="H28" s="66">
        <v>663</v>
      </c>
    </row>
    <row r="29" spans="1:8" ht="15.75" thickBot="1">
      <c r="A29" s="93"/>
      <c r="B29" s="73" t="s">
        <v>100</v>
      </c>
      <c r="C29" s="74">
        <v>100</v>
      </c>
      <c r="D29" s="71">
        <v>0.4</v>
      </c>
      <c r="E29" s="66">
        <v>0.4</v>
      </c>
      <c r="F29" s="66">
        <v>9.8</v>
      </c>
      <c r="G29" s="66">
        <v>47</v>
      </c>
      <c r="H29" s="66"/>
    </row>
    <row r="30" spans="1:14" ht="15" customHeight="1">
      <c r="A30" s="85" t="s">
        <v>13</v>
      </c>
      <c r="B30" s="85"/>
      <c r="C30" s="18">
        <v>908</v>
      </c>
      <c r="D30" s="49">
        <f>SUM(D25:D29)</f>
        <v>23.330000000000002</v>
      </c>
      <c r="E30" s="49">
        <f>SUM(E25:E29)</f>
        <v>28.09</v>
      </c>
      <c r="F30" s="49">
        <f>SUM(F25:F29)</f>
        <v>87.8</v>
      </c>
      <c r="G30" s="49">
        <f>SUM(G25:G29)</f>
        <v>716.06</v>
      </c>
      <c r="H30" s="20"/>
      <c r="I30" s="6"/>
      <c r="J30" s="6"/>
      <c r="K30" s="6"/>
      <c r="L30" s="6"/>
      <c r="M30" s="6"/>
      <c r="N30" s="6"/>
    </row>
    <row r="31" spans="1:8" ht="15.75" thickBot="1">
      <c r="A31" s="84" t="s">
        <v>24</v>
      </c>
      <c r="B31" s="86"/>
      <c r="C31" s="86"/>
      <c r="D31" s="86"/>
      <c r="E31" s="86"/>
      <c r="F31" s="86"/>
      <c r="G31" s="86"/>
      <c r="H31" s="86"/>
    </row>
    <row r="32" spans="1:8" ht="54.75" customHeight="1" thickBot="1">
      <c r="A32" s="92" t="s">
        <v>12</v>
      </c>
      <c r="B32" s="72" t="s">
        <v>101</v>
      </c>
      <c r="C32" s="64" t="s">
        <v>69</v>
      </c>
      <c r="D32" s="70">
        <v>6.56</v>
      </c>
      <c r="E32" s="68">
        <v>5.99</v>
      </c>
      <c r="F32" s="68">
        <v>18.06</v>
      </c>
      <c r="G32" s="68">
        <v>152</v>
      </c>
      <c r="H32" s="68">
        <v>698</v>
      </c>
    </row>
    <row r="33" spans="1:8" ht="38.25" customHeight="1" thickBot="1">
      <c r="A33" s="93"/>
      <c r="B33" s="73" t="s">
        <v>102</v>
      </c>
      <c r="C33" s="66">
        <v>75</v>
      </c>
      <c r="D33" s="71">
        <v>9.946</v>
      </c>
      <c r="E33" s="66">
        <v>17.8</v>
      </c>
      <c r="F33" s="66">
        <v>10.4</v>
      </c>
      <c r="G33" s="66">
        <v>241.6</v>
      </c>
      <c r="H33" s="66">
        <v>1057</v>
      </c>
    </row>
    <row r="34" spans="1:8" ht="31.5" customHeight="1" thickBot="1">
      <c r="A34" s="93"/>
      <c r="B34" s="65" t="s">
        <v>81</v>
      </c>
      <c r="C34" s="74">
        <v>150</v>
      </c>
      <c r="D34" s="75">
        <v>6.6</v>
      </c>
      <c r="E34" s="74">
        <v>5.4</v>
      </c>
      <c r="F34" s="74">
        <v>41.5</v>
      </c>
      <c r="G34" s="74">
        <v>241</v>
      </c>
      <c r="H34" s="66">
        <v>310</v>
      </c>
    </row>
    <row r="35" spans="1:8" ht="15.75" thickBot="1">
      <c r="A35" s="93"/>
      <c r="B35" s="65" t="s">
        <v>61</v>
      </c>
      <c r="C35" s="66">
        <v>200</v>
      </c>
      <c r="D35" s="71">
        <v>0.05</v>
      </c>
      <c r="E35" s="66">
        <v>0.02</v>
      </c>
      <c r="F35" s="66">
        <v>9.1</v>
      </c>
      <c r="G35" s="66">
        <v>37</v>
      </c>
      <c r="H35" s="66">
        <v>663</v>
      </c>
    </row>
    <row r="36" spans="1:8" ht="15.75" thickBot="1">
      <c r="A36" s="93"/>
      <c r="B36" s="73" t="s">
        <v>100</v>
      </c>
      <c r="C36" s="74">
        <v>138</v>
      </c>
      <c r="D36" s="71">
        <v>0.55</v>
      </c>
      <c r="E36" s="66">
        <v>0.55</v>
      </c>
      <c r="F36" s="66">
        <v>13.52</v>
      </c>
      <c r="G36" s="66">
        <v>64.86</v>
      </c>
      <c r="H36" s="66"/>
    </row>
    <row r="37" spans="1:8" ht="15" customHeight="1">
      <c r="A37" s="85" t="s">
        <v>13</v>
      </c>
      <c r="B37" s="85"/>
      <c r="C37" s="18">
        <v>990</v>
      </c>
      <c r="D37" s="49">
        <f>SUM(D32:D36)</f>
        <v>23.706000000000003</v>
      </c>
      <c r="E37" s="49">
        <f>SUM(E32:E36)</f>
        <v>29.759999999999998</v>
      </c>
      <c r="F37" s="49">
        <f>SUM(F32:F36)</f>
        <v>92.58</v>
      </c>
      <c r="G37" s="49">
        <f>SUM(G32:G36)</f>
        <v>736.46</v>
      </c>
      <c r="H37" s="20"/>
    </row>
    <row r="38" spans="1:8" ht="15">
      <c r="A38" s="101" t="s">
        <v>25</v>
      </c>
      <c r="B38" s="101"/>
      <c r="C38" s="27"/>
      <c r="D38" s="21">
        <f>D30+D17</f>
        <v>39.08</v>
      </c>
      <c r="E38" s="21">
        <f>E30+E17</f>
        <v>38.41</v>
      </c>
      <c r="F38" s="21">
        <f>F30+F17</f>
        <v>146.32</v>
      </c>
      <c r="G38" s="21">
        <f>G30+G17</f>
        <v>1140.06</v>
      </c>
      <c r="H38" s="39"/>
    </row>
    <row r="39" spans="1:8" ht="15">
      <c r="A39" s="28" t="s">
        <v>26</v>
      </c>
      <c r="B39" s="28"/>
      <c r="C39" s="27"/>
      <c r="D39" s="21">
        <f>D37+D23</f>
        <v>40.386</v>
      </c>
      <c r="E39" s="21">
        <f>+E37+E23</f>
        <v>40.879999999999995</v>
      </c>
      <c r="F39" s="21">
        <f>F37+F23</f>
        <v>151.85</v>
      </c>
      <c r="G39" s="21">
        <f>G37+G23</f>
        <v>1162.76</v>
      </c>
      <c r="H39" s="29"/>
    </row>
    <row r="40" spans="1:8" ht="15.75">
      <c r="A40" s="110" t="s">
        <v>48</v>
      </c>
      <c r="B40" s="110"/>
      <c r="C40" s="110"/>
      <c r="D40" s="110"/>
      <c r="E40" s="110"/>
      <c r="F40" s="110"/>
      <c r="G40" s="110"/>
      <c r="H40" s="110"/>
    </row>
    <row r="41" spans="1:8" ht="15.75" thickBot="1">
      <c r="A41" s="84" t="s">
        <v>23</v>
      </c>
      <c r="B41" s="84"/>
      <c r="C41" s="84"/>
      <c r="D41" s="84"/>
      <c r="E41" s="84"/>
      <c r="F41" s="84"/>
      <c r="G41" s="84"/>
      <c r="H41" s="84"/>
    </row>
    <row r="42" spans="1:8" ht="27.75" customHeight="1" thickBot="1">
      <c r="A42" s="87" t="s">
        <v>8</v>
      </c>
      <c r="B42" s="72" t="s">
        <v>67</v>
      </c>
      <c r="C42" s="64">
        <v>44</v>
      </c>
      <c r="D42" s="70">
        <v>0.315</v>
      </c>
      <c r="E42" s="68">
        <v>0.045</v>
      </c>
      <c r="F42" s="68">
        <v>0.855</v>
      </c>
      <c r="G42" s="68">
        <v>4.95</v>
      </c>
      <c r="H42" s="68">
        <v>982</v>
      </c>
    </row>
    <row r="43" spans="1:8" ht="15.75" thickBot="1">
      <c r="A43" s="87"/>
      <c r="B43" s="65" t="s">
        <v>103</v>
      </c>
      <c r="C43" s="66">
        <v>75</v>
      </c>
      <c r="D43" s="71">
        <v>18.16</v>
      </c>
      <c r="E43" s="66">
        <v>5.38</v>
      </c>
      <c r="F43" s="66">
        <v>0.27</v>
      </c>
      <c r="G43" s="66">
        <v>122</v>
      </c>
      <c r="H43" s="66">
        <v>501</v>
      </c>
    </row>
    <row r="44" spans="1:8" ht="23.25" thickBot="1">
      <c r="A44" s="87"/>
      <c r="B44" s="65" t="s">
        <v>104</v>
      </c>
      <c r="C44" s="66">
        <v>150</v>
      </c>
      <c r="D44" s="71">
        <v>3.06</v>
      </c>
      <c r="E44" s="66">
        <v>4.43</v>
      </c>
      <c r="F44" s="66">
        <v>20.04</v>
      </c>
      <c r="G44" s="66">
        <v>132</v>
      </c>
      <c r="H44" s="66">
        <v>371</v>
      </c>
    </row>
    <row r="45" spans="1:8" ht="15.75" thickBot="1">
      <c r="A45" s="87"/>
      <c r="B45" s="65" t="s">
        <v>105</v>
      </c>
      <c r="C45" s="74" t="s">
        <v>72</v>
      </c>
      <c r="D45" s="75">
        <v>0.34</v>
      </c>
      <c r="E45" s="74">
        <v>0.04</v>
      </c>
      <c r="F45" s="74">
        <v>14.6</v>
      </c>
      <c r="G45" s="74">
        <v>60.4</v>
      </c>
      <c r="H45" s="66">
        <v>977</v>
      </c>
    </row>
    <row r="46" spans="1:8" ht="15.75">
      <c r="A46" s="85" t="s">
        <v>11</v>
      </c>
      <c r="B46" s="85"/>
      <c r="C46" s="54">
        <v>529</v>
      </c>
      <c r="D46" s="54">
        <v>17.75</v>
      </c>
      <c r="E46" s="54">
        <v>16.92</v>
      </c>
      <c r="F46" s="54">
        <v>80.37</v>
      </c>
      <c r="G46" s="54">
        <v>580.5</v>
      </c>
      <c r="H46" s="20"/>
    </row>
    <row r="47" spans="1:8" ht="15.75" thickBot="1">
      <c r="A47" s="84" t="s">
        <v>24</v>
      </c>
      <c r="B47" s="86"/>
      <c r="C47" s="86"/>
      <c r="D47" s="86"/>
      <c r="E47" s="86"/>
      <c r="F47" s="86"/>
      <c r="G47" s="86"/>
      <c r="H47" s="86"/>
    </row>
    <row r="48" spans="1:8" ht="30.75" customHeight="1" thickBot="1">
      <c r="A48" s="87" t="s">
        <v>8</v>
      </c>
      <c r="B48" s="72" t="s">
        <v>67</v>
      </c>
      <c r="C48" s="48">
        <v>60</v>
      </c>
      <c r="D48" s="48">
        <v>0.42</v>
      </c>
      <c r="E48" s="48">
        <v>0.06</v>
      </c>
      <c r="F48" s="48">
        <v>1.14</v>
      </c>
      <c r="G48" s="48">
        <v>6.6</v>
      </c>
      <c r="H48" s="48">
        <v>982</v>
      </c>
    </row>
    <row r="49" spans="1:8" ht="26.25" customHeight="1" thickBot="1">
      <c r="A49" s="87"/>
      <c r="B49" s="65" t="s">
        <v>103</v>
      </c>
      <c r="C49" s="66">
        <v>90</v>
      </c>
      <c r="D49" s="71">
        <v>18.16</v>
      </c>
      <c r="E49" s="66">
        <v>5.38</v>
      </c>
      <c r="F49" s="66">
        <v>0.27</v>
      </c>
      <c r="G49" s="66">
        <v>122</v>
      </c>
      <c r="H49" s="66">
        <v>501</v>
      </c>
    </row>
    <row r="50" spans="1:8" ht="23.25" thickBot="1">
      <c r="A50" s="87"/>
      <c r="B50" s="65" t="s">
        <v>104</v>
      </c>
      <c r="C50" s="66">
        <v>180</v>
      </c>
      <c r="D50" s="71">
        <v>3.93</v>
      </c>
      <c r="E50" s="66">
        <v>5.03</v>
      </c>
      <c r="F50" s="66">
        <v>21.2</v>
      </c>
      <c r="G50" s="66" t="s">
        <v>106</v>
      </c>
      <c r="H50" s="66">
        <v>371</v>
      </c>
    </row>
    <row r="51" spans="1:8" ht="15" customHeight="1" thickBot="1">
      <c r="A51" s="87"/>
      <c r="B51" s="65" t="s">
        <v>105</v>
      </c>
      <c r="C51" s="74" t="s">
        <v>72</v>
      </c>
      <c r="D51" s="75">
        <v>0.34</v>
      </c>
      <c r="E51" s="74">
        <v>0.04</v>
      </c>
      <c r="F51" s="74">
        <v>14.6</v>
      </c>
      <c r="G51" s="74">
        <v>60.4</v>
      </c>
      <c r="H51" s="66">
        <v>977</v>
      </c>
    </row>
    <row r="52" spans="1:8" ht="15.75">
      <c r="A52" s="85" t="s">
        <v>11</v>
      </c>
      <c r="B52" s="85"/>
      <c r="C52" s="54">
        <v>550</v>
      </c>
      <c r="D52" s="54">
        <v>21.53</v>
      </c>
      <c r="E52" s="54">
        <v>17.97</v>
      </c>
      <c r="F52" s="54">
        <v>95.41</v>
      </c>
      <c r="G52" s="54">
        <v>635</v>
      </c>
      <c r="H52" s="20"/>
    </row>
    <row r="53" spans="1:8" ht="15.75" thickBot="1">
      <c r="A53" s="84" t="s">
        <v>23</v>
      </c>
      <c r="B53" s="84"/>
      <c r="C53" s="84"/>
      <c r="D53" s="84"/>
      <c r="E53" s="84"/>
      <c r="F53" s="84"/>
      <c r="G53" s="84"/>
      <c r="H53" s="84"/>
    </row>
    <row r="54" spans="1:8" ht="15.75" thickBot="1">
      <c r="A54" s="92" t="s">
        <v>12</v>
      </c>
      <c r="B54" s="72" t="s">
        <v>67</v>
      </c>
      <c r="C54" s="64">
        <v>100</v>
      </c>
      <c r="D54" s="70">
        <v>0.7</v>
      </c>
      <c r="E54" s="68">
        <v>0.1</v>
      </c>
      <c r="F54" s="68">
        <v>1.9</v>
      </c>
      <c r="G54" s="68">
        <v>11</v>
      </c>
      <c r="H54" s="68">
        <v>982</v>
      </c>
    </row>
    <row r="55" spans="1:8" ht="40.5" customHeight="1" thickBot="1">
      <c r="A55" s="93"/>
      <c r="B55" s="65" t="s">
        <v>107</v>
      </c>
      <c r="C55" s="74" t="s">
        <v>71</v>
      </c>
      <c r="D55" s="71">
        <v>2.01</v>
      </c>
      <c r="E55" s="66">
        <v>6.07</v>
      </c>
      <c r="F55" s="66">
        <v>8.66</v>
      </c>
      <c r="G55" s="66">
        <v>107</v>
      </c>
      <c r="H55" s="66">
        <v>197</v>
      </c>
    </row>
    <row r="56" spans="1:8" ht="30.75" customHeight="1" thickBot="1">
      <c r="A56" s="93"/>
      <c r="B56" s="76" t="s">
        <v>108</v>
      </c>
      <c r="C56" s="74" t="s">
        <v>93</v>
      </c>
      <c r="D56" s="71">
        <v>16.42</v>
      </c>
      <c r="E56" s="66">
        <v>24.89</v>
      </c>
      <c r="F56" s="66">
        <v>37.83</v>
      </c>
      <c r="G56" s="66">
        <v>471.23</v>
      </c>
      <c r="H56" s="66">
        <v>523</v>
      </c>
    </row>
    <row r="57" spans="1:8" ht="24" customHeight="1" thickBot="1">
      <c r="A57" s="93"/>
      <c r="B57" s="65" t="s">
        <v>68</v>
      </c>
      <c r="C57" s="66">
        <v>190</v>
      </c>
      <c r="D57" s="71">
        <v>1.47</v>
      </c>
      <c r="E57" s="66">
        <v>1.38</v>
      </c>
      <c r="F57" s="66">
        <v>2.06</v>
      </c>
      <c r="G57" s="66">
        <v>26</v>
      </c>
      <c r="H57" s="66">
        <v>603</v>
      </c>
    </row>
    <row r="58" spans="1:8" ht="15.75">
      <c r="A58" s="85" t="s">
        <v>13</v>
      </c>
      <c r="B58" s="85"/>
      <c r="C58" s="55">
        <v>739</v>
      </c>
      <c r="D58" s="55">
        <f>SUM(D54:D57)</f>
        <v>20.6</v>
      </c>
      <c r="E58" s="55">
        <f>SUM(E54:E57)</f>
        <v>32.440000000000005</v>
      </c>
      <c r="F58" s="55">
        <f>SUM(F54:F57)</f>
        <v>50.45</v>
      </c>
      <c r="G58" s="55">
        <f>SUM(G54:G57)</f>
        <v>615.23</v>
      </c>
      <c r="H58" s="18"/>
    </row>
    <row r="59" spans="1:8" ht="16.5" customHeight="1" thickBot="1">
      <c r="A59" s="84" t="s">
        <v>24</v>
      </c>
      <c r="B59" s="84"/>
      <c r="C59" s="84"/>
      <c r="D59" s="84"/>
      <c r="E59" s="84"/>
      <c r="F59" s="84"/>
      <c r="G59" s="84"/>
      <c r="H59" s="84"/>
    </row>
    <row r="60" spans="1:8" ht="16.5" customHeight="1" thickBot="1">
      <c r="A60" s="92" t="s">
        <v>12</v>
      </c>
      <c r="B60" s="72" t="s">
        <v>67</v>
      </c>
      <c r="C60" s="64">
        <v>100</v>
      </c>
      <c r="D60" s="70">
        <v>0.7</v>
      </c>
      <c r="E60" s="68">
        <v>0.1</v>
      </c>
      <c r="F60" s="68">
        <v>1.9</v>
      </c>
      <c r="G60" s="68">
        <v>11</v>
      </c>
      <c r="H60" s="67">
        <v>982</v>
      </c>
    </row>
    <row r="61" spans="1:8" ht="34.5" customHeight="1" thickBot="1">
      <c r="A61" s="93"/>
      <c r="B61" s="65" t="s">
        <v>107</v>
      </c>
      <c r="C61" s="74" t="s">
        <v>71</v>
      </c>
      <c r="D61" s="71">
        <v>2.01</v>
      </c>
      <c r="E61" s="66">
        <v>6.07</v>
      </c>
      <c r="F61" s="66">
        <v>8.66</v>
      </c>
      <c r="G61" s="66">
        <v>107</v>
      </c>
      <c r="H61" s="66">
        <v>197</v>
      </c>
    </row>
    <row r="62" spans="1:8" ht="30.75" customHeight="1" thickBot="1">
      <c r="A62" s="93"/>
      <c r="B62" s="76" t="s">
        <v>108</v>
      </c>
      <c r="C62" s="74" t="s">
        <v>84</v>
      </c>
      <c r="D62" s="71">
        <v>17.02</v>
      </c>
      <c r="E62" s="66">
        <v>26.89</v>
      </c>
      <c r="F62" s="66">
        <v>40.83</v>
      </c>
      <c r="G62" s="66">
        <v>473.49</v>
      </c>
      <c r="H62" s="66">
        <v>523</v>
      </c>
    </row>
    <row r="63" spans="1:8" ht="21" customHeight="1" thickBot="1">
      <c r="A63" s="93"/>
      <c r="B63" s="65" t="s">
        <v>68</v>
      </c>
      <c r="C63" s="66">
        <v>190</v>
      </c>
      <c r="D63" s="71">
        <v>1.47</v>
      </c>
      <c r="E63" s="66">
        <v>1.38</v>
      </c>
      <c r="F63" s="66">
        <v>2.06</v>
      </c>
      <c r="G63" s="66">
        <v>26</v>
      </c>
      <c r="H63" s="66">
        <v>603</v>
      </c>
    </row>
    <row r="64" spans="1:8" ht="15">
      <c r="A64" s="94"/>
      <c r="B64" s="40"/>
      <c r="C64" s="48"/>
      <c r="D64" s="48"/>
      <c r="E64" s="48"/>
      <c r="F64" s="48"/>
      <c r="G64" s="48"/>
      <c r="H64" s="48" t="s">
        <v>58</v>
      </c>
    </row>
    <row r="65" spans="1:8" ht="16.5" thickBot="1">
      <c r="A65" s="85" t="s">
        <v>13</v>
      </c>
      <c r="B65" s="85"/>
      <c r="C65" s="55">
        <v>825</v>
      </c>
      <c r="D65" s="61">
        <v>24.95</v>
      </c>
      <c r="E65" s="62">
        <v>33.84</v>
      </c>
      <c r="F65" s="62">
        <v>101.24</v>
      </c>
      <c r="G65" s="62">
        <v>821.99</v>
      </c>
      <c r="H65" s="18"/>
    </row>
    <row r="66" spans="1:8" ht="15">
      <c r="A66" s="26" t="s">
        <v>27</v>
      </c>
      <c r="B66" s="26"/>
      <c r="C66" s="27"/>
      <c r="D66" s="21">
        <f>D58+D46</f>
        <v>38.35</v>
      </c>
      <c r="E66" s="21">
        <f>E58+E46</f>
        <v>49.36000000000001</v>
      </c>
      <c r="F66" s="21">
        <f>F58+F46</f>
        <v>130.82</v>
      </c>
      <c r="G66" s="21">
        <f>G58+G46</f>
        <v>1195.73</v>
      </c>
      <c r="H66" s="39"/>
    </row>
    <row r="67" spans="1:8" ht="15">
      <c r="A67" s="28" t="s">
        <v>28</v>
      </c>
      <c r="B67" s="26"/>
      <c r="C67" s="27"/>
      <c r="D67" s="30">
        <f>D65+D52</f>
        <v>46.480000000000004</v>
      </c>
      <c r="E67" s="30">
        <f>E65+E52</f>
        <v>51.81</v>
      </c>
      <c r="F67" s="30">
        <f>F65+F52</f>
        <v>196.64999999999998</v>
      </c>
      <c r="G67" s="30">
        <f>G65+G52</f>
        <v>1456.99</v>
      </c>
      <c r="H67" s="29"/>
    </row>
    <row r="68" spans="1:8" ht="15">
      <c r="A68" s="88" t="s">
        <v>49</v>
      </c>
      <c r="B68" s="88"/>
      <c r="C68" s="88"/>
      <c r="D68" s="88"/>
      <c r="E68" s="88"/>
      <c r="F68" s="88"/>
      <c r="G68" s="88"/>
      <c r="H68" s="88"/>
    </row>
    <row r="69" spans="1:12" ht="15.75" thickBot="1">
      <c r="A69" s="84" t="s">
        <v>23</v>
      </c>
      <c r="B69" s="86"/>
      <c r="C69" s="86"/>
      <c r="D69" s="86"/>
      <c r="E69" s="86"/>
      <c r="F69" s="86"/>
      <c r="G69" s="86"/>
      <c r="H69" s="86"/>
      <c r="J69" s="8"/>
      <c r="K69" s="9"/>
      <c r="L69" s="6"/>
    </row>
    <row r="70" spans="1:12" ht="15.75" thickBot="1">
      <c r="A70" s="87" t="s">
        <v>8</v>
      </c>
      <c r="B70" s="72" t="s">
        <v>63</v>
      </c>
      <c r="C70" s="68" t="s">
        <v>64</v>
      </c>
      <c r="D70" s="70">
        <v>4.7</v>
      </c>
      <c r="E70" s="68">
        <v>4.04</v>
      </c>
      <c r="F70" s="68">
        <v>0.25</v>
      </c>
      <c r="G70" s="68">
        <v>56.5</v>
      </c>
      <c r="H70" s="68">
        <v>776</v>
      </c>
      <c r="J70" s="8"/>
      <c r="K70" s="9"/>
      <c r="L70" s="6"/>
    </row>
    <row r="71" spans="1:12" ht="33.75" customHeight="1" thickBot="1">
      <c r="A71" s="87"/>
      <c r="B71" s="65" t="s">
        <v>109</v>
      </c>
      <c r="C71" s="66">
        <v>32</v>
      </c>
      <c r="D71" s="71">
        <v>7.42</v>
      </c>
      <c r="E71" s="66">
        <v>9.44</v>
      </c>
      <c r="F71" s="66">
        <v>0</v>
      </c>
      <c r="G71" s="66">
        <v>116</v>
      </c>
      <c r="H71" s="66">
        <v>982</v>
      </c>
      <c r="J71" s="8"/>
      <c r="K71" s="9"/>
      <c r="L71" s="6"/>
    </row>
    <row r="72" spans="1:12" ht="28.5" customHeight="1" thickBot="1">
      <c r="A72" s="87"/>
      <c r="B72" s="73" t="s">
        <v>110</v>
      </c>
      <c r="C72" s="74" t="s">
        <v>111</v>
      </c>
      <c r="D72" s="71">
        <v>4.93</v>
      </c>
      <c r="E72" s="66">
        <v>6.6</v>
      </c>
      <c r="F72" s="66">
        <v>26.3</v>
      </c>
      <c r="G72" s="66">
        <v>184</v>
      </c>
      <c r="H72" s="66">
        <v>47</v>
      </c>
      <c r="J72" s="8"/>
      <c r="K72" s="9"/>
      <c r="L72" s="6"/>
    </row>
    <row r="73" spans="1:12" ht="17.25" customHeight="1" thickBot="1">
      <c r="A73" s="87"/>
      <c r="B73" s="65" t="s">
        <v>112</v>
      </c>
      <c r="C73" s="66">
        <v>200</v>
      </c>
      <c r="D73" s="71">
        <v>1.55</v>
      </c>
      <c r="E73" s="66">
        <v>1.45</v>
      </c>
      <c r="F73" s="66">
        <v>2.17</v>
      </c>
      <c r="G73" s="66">
        <v>29</v>
      </c>
      <c r="H73" s="66">
        <v>603</v>
      </c>
      <c r="J73" s="8"/>
      <c r="K73" s="9"/>
      <c r="L73" s="6"/>
    </row>
    <row r="74" spans="1:12" ht="17.25" customHeight="1" thickBot="1">
      <c r="A74" s="87"/>
      <c r="B74" s="65" t="s">
        <v>83</v>
      </c>
      <c r="C74" s="74">
        <v>111</v>
      </c>
      <c r="D74" s="71">
        <v>0.44</v>
      </c>
      <c r="E74" s="66">
        <v>0.44</v>
      </c>
      <c r="F74" s="66">
        <v>10.87</v>
      </c>
      <c r="G74" s="66">
        <v>52</v>
      </c>
      <c r="H74" s="66" t="s">
        <v>58</v>
      </c>
      <c r="J74" s="8"/>
      <c r="K74" s="9"/>
      <c r="L74" s="6"/>
    </row>
    <row r="75" spans="1:12" ht="15.75" thickBot="1">
      <c r="A75" s="87"/>
      <c r="B75" s="65" t="s">
        <v>113</v>
      </c>
      <c r="C75" s="66" t="s">
        <v>59</v>
      </c>
      <c r="D75" s="71">
        <v>0</v>
      </c>
      <c r="E75" s="66">
        <v>0</v>
      </c>
      <c r="F75" s="66">
        <v>24</v>
      </c>
      <c r="G75" s="66">
        <v>91</v>
      </c>
      <c r="H75" s="66" t="s">
        <v>58</v>
      </c>
      <c r="J75" s="8"/>
      <c r="K75" s="9"/>
      <c r="L75" s="6"/>
    </row>
    <row r="76" spans="1:12" ht="15">
      <c r="A76" s="85" t="s">
        <v>11</v>
      </c>
      <c r="B76" s="85"/>
      <c r="C76" s="49">
        <v>749</v>
      </c>
      <c r="D76" s="78">
        <v>16.022</v>
      </c>
      <c r="E76" s="78">
        <v>30.208</v>
      </c>
      <c r="F76" s="78">
        <v>75.37</v>
      </c>
      <c r="G76" s="78">
        <v>581.55</v>
      </c>
      <c r="H76" s="20"/>
      <c r="J76" s="8"/>
      <c r="K76" s="9"/>
      <c r="L76" s="6"/>
    </row>
    <row r="77" spans="1:8" ht="16.5" customHeight="1" thickBot="1">
      <c r="A77" s="84" t="s">
        <v>24</v>
      </c>
      <c r="B77" s="86"/>
      <c r="C77" s="86"/>
      <c r="D77" s="86"/>
      <c r="E77" s="86"/>
      <c r="F77" s="86"/>
      <c r="G77" s="86"/>
      <c r="H77" s="86"/>
    </row>
    <row r="78" spans="1:10" ht="15.75" thickBot="1">
      <c r="A78" s="87" t="s">
        <v>8</v>
      </c>
      <c r="B78" s="72" t="s">
        <v>63</v>
      </c>
      <c r="C78" s="68" t="s">
        <v>64</v>
      </c>
      <c r="D78" s="70">
        <v>4.7</v>
      </c>
      <c r="E78" s="68">
        <v>4.04</v>
      </c>
      <c r="F78" s="68">
        <v>0.25</v>
      </c>
      <c r="G78" s="68">
        <v>56.5</v>
      </c>
      <c r="H78" s="68">
        <v>776</v>
      </c>
      <c r="J78" s="7"/>
    </row>
    <row r="79" spans="1:10" ht="15.75" thickBot="1">
      <c r="A79" s="87"/>
      <c r="B79" s="65" t="s">
        <v>109</v>
      </c>
      <c r="C79" s="66">
        <v>35</v>
      </c>
      <c r="D79" s="71">
        <v>8.25</v>
      </c>
      <c r="E79" s="66">
        <v>10.04</v>
      </c>
      <c r="F79" s="66">
        <v>0</v>
      </c>
      <c r="G79" s="66">
        <v>117.4</v>
      </c>
      <c r="H79" s="66">
        <v>982</v>
      </c>
      <c r="J79" s="7"/>
    </row>
    <row r="80" spans="1:10" ht="31.5" thickBot="1">
      <c r="A80" s="87"/>
      <c r="B80" s="73" t="s">
        <v>110</v>
      </c>
      <c r="C80" s="74" t="s">
        <v>114</v>
      </c>
      <c r="D80" s="71">
        <v>5.19</v>
      </c>
      <c r="E80" s="66">
        <v>7.16</v>
      </c>
      <c r="F80" s="66">
        <v>27.34</v>
      </c>
      <c r="G80" s="66">
        <v>186.3</v>
      </c>
      <c r="H80" s="66">
        <v>47</v>
      </c>
      <c r="J80" s="7"/>
    </row>
    <row r="81" spans="1:10" ht="24.75" customHeight="1" thickBot="1">
      <c r="A81" s="87"/>
      <c r="B81" s="65" t="s">
        <v>112</v>
      </c>
      <c r="C81" s="66">
        <v>200</v>
      </c>
      <c r="D81" s="71">
        <v>1.55</v>
      </c>
      <c r="E81" s="66">
        <v>1.45</v>
      </c>
      <c r="F81" s="66">
        <v>2.17</v>
      </c>
      <c r="G81" s="66">
        <v>29</v>
      </c>
      <c r="H81" s="66">
        <v>603</v>
      </c>
      <c r="J81" s="7"/>
    </row>
    <row r="82" spans="1:10" ht="24.75" customHeight="1" thickBot="1">
      <c r="A82" s="87"/>
      <c r="B82" s="65" t="s">
        <v>83</v>
      </c>
      <c r="C82" s="74">
        <v>111</v>
      </c>
      <c r="D82" s="71">
        <v>0.44</v>
      </c>
      <c r="E82" s="66">
        <v>0.44</v>
      </c>
      <c r="F82" s="66">
        <v>10.87</v>
      </c>
      <c r="G82" s="66">
        <v>52</v>
      </c>
      <c r="H82" s="66" t="s">
        <v>58</v>
      </c>
      <c r="J82" s="7"/>
    </row>
    <row r="83" spans="1:10" ht="30" customHeight="1" thickBot="1">
      <c r="A83" s="87"/>
      <c r="B83" s="65" t="s">
        <v>113</v>
      </c>
      <c r="C83" s="66" t="s">
        <v>59</v>
      </c>
      <c r="D83" s="71">
        <v>0</v>
      </c>
      <c r="E83" s="66">
        <v>0</v>
      </c>
      <c r="F83" s="66">
        <v>24</v>
      </c>
      <c r="G83" s="66">
        <v>91</v>
      </c>
      <c r="H83" s="66" t="s">
        <v>58</v>
      </c>
      <c r="J83" s="7"/>
    </row>
    <row r="84" spans="1:10" ht="20.25" customHeight="1">
      <c r="A84" s="85" t="s">
        <v>11</v>
      </c>
      <c r="B84" s="85"/>
      <c r="C84" s="77">
        <v>773</v>
      </c>
      <c r="D84" s="77">
        <v>17.42</v>
      </c>
      <c r="E84" s="77">
        <v>31.75</v>
      </c>
      <c r="F84" s="77">
        <v>76.57</v>
      </c>
      <c r="G84" s="77">
        <v>609.02</v>
      </c>
      <c r="H84" s="53"/>
      <c r="J84" s="7"/>
    </row>
    <row r="85" spans="1:10" ht="21.75" customHeight="1" thickBot="1">
      <c r="A85" s="84" t="s">
        <v>23</v>
      </c>
      <c r="B85" s="84"/>
      <c r="C85" s="84"/>
      <c r="D85" s="84"/>
      <c r="E85" s="84"/>
      <c r="F85" s="84"/>
      <c r="G85" s="84"/>
      <c r="H85" s="84"/>
      <c r="J85" s="7"/>
    </row>
    <row r="86" spans="1:10" ht="25.5" customHeight="1" thickBot="1">
      <c r="A86" s="87" t="s">
        <v>12</v>
      </c>
      <c r="B86" s="72" t="s">
        <v>85</v>
      </c>
      <c r="C86" s="64">
        <v>60</v>
      </c>
      <c r="D86" s="48">
        <v>0.66</v>
      </c>
      <c r="E86" s="48">
        <v>0.12</v>
      </c>
      <c r="F86" s="48">
        <v>2.28</v>
      </c>
      <c r="G86" s="48">
        <v>14</v>
      </c>
      <c r="H86" s="48">
        <v>982</v>
      </c>
      <c r="J86" s="7"/>
    </row>
    <row r="87" spans="1:10" ht="45" customHeight="1" thickBot="1">
      <c r="A87" s="87"/>
      <c r="B87" s="65" t="s">
        <v>86</v>
      </c>
      <c r="C87" s="66" t="s">
        <v>69</v>
      </c>
      <c r="D87" s="48">
        <v>3.74</v>
      </c>
      <c r="E87" s="48">
        <v>6.44</v>
      </c>
      <c r="F87" s="48">
        <v>9.69</v>
      </c>
      <c r="G87" s="48">
        <v>123</v>
      </c>
      <c r="H87" s="48">
        <v>145</v>
      </c>
      <c r="J87" s="7"/>
    </row>
    <row r="88" spans="1:8" ht="39.75" customHeight="1" thickBot="1">
      <c r="A88" s="87"/>
      <c r="B88" s="65" t="s">
        <v>115</v>
      </c>
      <c r="C88" s="66" t="s">
        <v>117</v>
      </c>
      <c r="D88" s="48">
        <v>10.87</v>
      </c>
      <c r="E88" s="48">
        <v>10.45</v>
      </c>
      <c r="F88" s="48">
        <v>10.64</v>
      </c>
      <c r="G88" s="48">
        <v>197</v>
      </c>
      <c r="H88" s="48">
        <v>744</v>
      </c>
    </row>
    <row r="89" spans="1:8" ht="27" thickBot="1">
      <c r="A89" s="87"/>
      <c r="B89" s="65" t="s">
        <v>70</v>
      </c>
      <c r="C89" s="74">
        <v>150</v>
      </c>
      <c r="D89" s="48">
        <v>2.75</v>
      </c>
      <c r="E89" s="48">
        <v>3.45</v>
      </c>
      <c r="F89" s="48">
        <v>22.06</v>
      </c>
      <c r="G89" s="48">
        <v>141.59</v>
      </c>
      <c r="H89" s="48">
        <v>313</v>
      </c>
    </row>
    <row r="90" spans="1:8" ht="18" customHeight="1" thickBot="1">
      <c r="A90" s="87"/>
      <c r="B90" s="65" t="s">
        <v>61</v>
      </c>
      <c r="C90" s="66">
        <v>200</v>
      </c>
      <c r="D90" s="48">
        <v>0.4</v>
      </c>
      <c r="E90" s="48">
        <v>0.8</v>
      </c>
      <c r="F90" s="48">
        <v>25.5</v>
      </c>
      <c r="G90" s="48">
        <v>105</v>
      </c>
      <c r="H90" s="48">
        <v>435</v>
      </c>
    </row>
    <row r="91" spans="1:8" ht="21.75" customHeight="1">
      <c r="A91" s="85" t="s">
        <v>13</v>
      </c>
      <c r="B91" s="85"/>
      <c r="C91" s="77">
        <v>822</v>
      </c>
      <c r="D91" s="77">
        <v>22.06</v>
      </c>
      <c r="E91" s="77">
        <v>22.45</v>
      </c>
      <c r="F91" s="77">
        <v>93.59</v>
      </c>
      <c r="G91" s="77">
        <v>689.5</v>
      </c>
      <c r="H91" s="49"/>
    </row>
    <row r="92" spans="1:8" ht="17.25" customHeight="1" thickBot="1">
      <c r="A92" s="84" t="s">
        <v>24</v>
      </c>
      <c r="B92" s="86"/>
      <c r="C92" s="86"/>
      <c r="D92" s="86"/>
      <c r="E92" s="86"/>
      <c r="F92" s="86"/>
      <c r="G92" s="86"/>
      <c r="H92" s="86"/>
    </row>
    <row r="93" spans="1:8" ht="15.75" thickBot="1">
      <c r="A93" s="87" t="s">
        <v>12</v>
      </c>
      <c r="B93" s="72" t="s">
        <v>85</v>
      </c>
      <c r="C93" s="64">
        <v>100</v>
      </c>
      <c r="D93" s="70">
        <v>1.1</v>
      </c>
      <c r="E93" s="68">
        <v>0.2</v>
      </c>
      <c r="F93" s="68">
        <v>3.8</v>
      </c>
      <c r="G93" s="68">
        <v>24</v>
      </c>
      <c r="H93" s="68">
        <v>982</v>
      </c>
    </row>
    <row r="94" spans="1:8" ht="39.75" thickBot="1">
      <c r="A94" s="87"/>
      <c r="B94" s="65" t="s">
        <v>86</v>
      </c>
      <c r="C94" s="66" t="s">
        <v>69</v>
      </c>
      <c r="D94" s="71">
        <v>3.74</v>
      </c>
      <c r="E94" s="66">
        <v>6.44</v>
      </c>
      <c r="F94" s="66">
        <v>9.69</v>
      </c>
      <c r="G94" s="66">
        <v>123</v>
      </c>
      <c r="H94" s="66">
        <v>145</v>
      </c>
    </row>
    <row r="95" spans="1:8" ht="37.5" customHeight="1" thickBot="1">
      <c r="A95" s="87"/>
      <c r="B95" s="65" t="s">
        <v>115</v>
      </c>
      <c r="C95" s="66" t="s">
        <v>116</v>
      </c>
      <c r="D95" s="71">
        <v>18.18</v>
      </c>
      <c r="E95" s="66">
        <v>7.55</v>
      </c>
      <c r="F95" s="66">
        <v>0.31</v>
      </c>
      <c r="G95" s="66">
        <v>142</v>
      </c>
      <c r="H95" s="66">
        <v>501</v>
      </c>
    </row>
    <row r="96" spans="1:8" ht="30" customHeight="1" thickBot="1">
      <c r="A96" s="87"/>
      <c r="B96" s="65" t="s">
        <v>70</v>
      </c>
      <c r="C96" s="74">
        <v>190</v>
      </c>
      <c r="D96" s="71">
        <v>3.86</v>
      </c>
      <c r="E96" s="66">
        <v>5.23</v>
      </c>
      <c r="F96" s="66">
        <v>30.13</v>
      </c>
      <c r="G96" s="66">
        <v>182.4</v>
      </c>
      <c r="H96" s="66">
        <v>313</v>
      </c>
    </row>
    <row r="97" spans="1:8" ht="18" customHeight="1" thickBot="1">
      <c r="A97" s="87"/>
      <c r="B97" s="65" t="s">
        <v>61</v>
      </c>
      <c r="C97" s="66">
        <v>200</v>
      </c>
      <c r="D97" s="71">
        <v>0.05</v>
      </c>
      <c r="E97" s="66">
        <v>0.02</v>
      </c>
      <c r="F97" s="66">
        <v>9.1</v>
      </c>
      <c r="G97" s="66">
        <v>37</v>
      </c>
      <c r="H97" s="66">
        <v>663</v>
      </c>
    </row>
    <row r="98" spans="1:8" ht="15">
      <c r="A98" s="85" t="s">
        <v>13</v>
      </c>
      <c r="B98" s="85"/>
      <c r="C98" s="79">
        <v>908</v>
      </c>
      <c r="D98" s="79">
        <v>22.03</v>
      </c>
      <c r="E98" s="79">
        <v>23.69</v>
      </c>
      <c r="F98" s="79">
        <v>104.51</v>
      </c>
      <c r="G98" s="79">
        <v>752.9</v>
      </c>
      <c r="H98" s="49"/>
    </row>
    <row r="99" spans="1:8" ht="15">
      <c r="A99" s="26" t="s">
        <v>29</v>
      </c>
      <c r="B99" s="26"/>
      <c r="C99" s="27"/>
      <c r="D99" s="21">
        <f>D120+D76</f>
        <v>42.602999999999994</v>
      </c>
      <c r="E99" s="21">
        <f>E120+E76</f>
        <v>60.558</v>
      </c>
      <c r="F99" s="21">
        <f>F120+F76</f>
        <v>159.57999999999998</v>
      </c>
      <c r="G99" s="21">
        <f>G120+G76</f>
        <v>1185.9499999999998</v>
      </c>
      <c r="H99" s="39"/>
    </row>
    <row r="100" spans="1:8" ht="30" customHeight="1">
      <c r="A100" s="28" t="s">
        <v>30</v>
      </c>
      <c r="B100" s="26"/>
      <c r="C100" s="27"/>
      <c r="D100" s="30">
        <f>D127+D84</f>
        <v>47.995000000000005</v>
      </c>
      <c r="E100" s="30">
        <f>E127+E84</f>
        <v>66.53</v>
      </c>
      <c r="F100" s="30">
        <f>F127+F84</f>
        <v>168.82999999999998</v>
      </c>
      <c r="G100" s="30">
        <f>G127+G84</f>
        <v>1237.02</v>
      </c>
      <c r="H100" s="29"/>
    </row>
    <row r="101" spans="1:8" ht="15">
      <c r="A101" s="88" t="s">
        <v>51</v>
      </c>
      <c r="B101" s="88"/>
      <c r="C101" s="88"/>
      <c r="D101" s="88"/>
      <c r="E101" s="88"/>
      <c r="F101" s="88"/>
      <c r="G101" s="88"/>
      <c r="H101" s="88"/>
    </row>
    <row r="102" spans="1:8" ht="15.75" thickBot="1">
      <c r="A102" s="84" t="s">
        <v>23</v>
      </c>
      <c r="B102" s="84"/>
      <c r="C102" s="84"/>
      <c r="D102" s="84"/>
      <c r="E102" s="84"/>
      <c r="F102" s="84"/>
      <c r="G102" s="84"/>
      <c r="H102" s="84"/>
    </row>
    <row r="103" spans="1:9" ht="39" customHeight="1" thickBot="1">
      <c r="A103" s="92" t="s">
        <v>8</v>
      </c>
      <c r="B103" s="72" t="s">
        <v>118</v>
      </c>
      <c r="C103" s="68">
        <v>20</v>
      </c>
      <c r="D103" s="70">
        <v>0.62</v>
      </c>
      <c r="E103" s="68">
        <v>0.04</v>
      </c>
      <c r="F103" s="68">
        <v>1.3</v>
      </c>
      <c r="G103" s="68">
        <v>8</v>
      </c>
      <c r="H103" s="68">
        <v>1007</v>
      </c>
      <c r="I103" s="10"/>
    </row>
    <row r="104" spans="1:9" ht="16.5" thickBot="1">
      <c r="A104" s="93"/>
      <c r="B104" s="65" t="s">
        <v>119</v>
      </c>
      <c r="C104" s="74">
        <v>80</v>
      </c>
      <c r="D104" s="71">
        <v>8.8</v>
      </c>
      <c r="E104" s="74">
        <v>19.12</v>
      </c>
      <c r="F104" s="74">
        <v>0.32</v>
      </c>
      <c r="G104" s="74">
        <v>208</v>
      </c>
      <c r="H104" s="66">
        <v>636</v>
      </c>
      <c r="I104" s="10"/>
    </row>
    <row r="105" spans="1:9" ht="16.5" thickBot="1">
      <c r="A105" s="93"/>
      <c r="B105" s="65" t="s">
        <v>120</v>
      </c>
      <c r="C105" s="66">
        <v>140</v>
      </c>
      <c r="D105" s="71">
        <v>2.67</v>
      </c>
      <c r="E105" s="66">
        <v>3.61</v>
      </c>
      <c r="F105" s="66">
        <v>20.82</v>
      </c>
      <c r="G105" s="66">
        <v>126</v>
      </c>
      <c r="H105" s="66">
        <v>313</v>
      </c>
      <c r="I105" s="10"/>
    </row>
    <row r="106" spans="1:9" ht="18.75" customHeight="1" thickBot="1">
      <c r="A106" s="93"/>
      <c r="B106" s="65" t="s">
        <v>74</v>
      </c>
      <c r="C106" s="74">
        <v>200</v>
      </c>
      <c r="D106" s="71">
        <v>0.382</v>
      </c>
      <c r="E106" s="66">
        <v>0.138</v>
      </c>
      <c r="F106" s="66">
        <v>15.48</v>
      </c>
      <c r="G106" s="66">
        <v>64</v>
      </c>
      <c r="H106" s="66" t="s">
        <v>75</v>
      </c>
      <c r="I106" s="10"/>
    </row>
    <row r="107" spans="1:9" s="80" customFormat="1" ht="20.25" customHeight="1">
      <c r="A107" s="85" t="s">
        <v>11</v>
      </c>
      <c r="B107" s="85"/>
      <c r="C107" s="77">
        <v>440</v>
      </c>
      <c r="D107" s="77">
        <v>32.53</v>
      </c>
      <c r="E107" s="77">
        <v>18.33</v>
      </c>
      <c r="F107" s="77">
        <v>73.92</v>
      </c>
      <c r="G107" s="77">
        <v>570.87</v>
      </c>
      <c r="H107" s="78"/>
      <c r="I107" s="7"/>
    </row>
    <row r="108" spans="1:9" ht="18.75" customHeight="1" thickBot="1">
      <c r="A108" s="84" t="s">
        <v>24</v>
      </c>
      <c r="B108" s="84"/>
      <c r="C108" s="84"/>
      <c r="D108" s="84"/>
      <c r="E108" s="84"/>
      <c r="F108" s="84"/>
      <c r="G108" s="84"/>
      <c r="H108" s="84"/>
      <c r="I108" s="10"/>
    </row>
    <row r="109" spans="1:10" ht="27" thickBot="1">
      <c r="A109" s="92" t="s">
        <v>8</v>
      </c>
      <c r="B109" s="72" t="s">
        <v>118</v>
      </c>
      <c r="C109" s="68">
        <v>20</v>
      </c>
      <c r="D109" s="70">
        <v>0.62</v>
      </c>
      <c r="E109" s="68">
        <v>0.04</v>
      </c>
      <c r="F109" s="68">
        <v>1.3</v>
      </c>
      <c r="G109" s="68">
        <v>8</v>
      </c>
      <c r="H109" s="68">
        <v>1007</v>
      </c>
      <c r="I109" s="10"/>
      <c r="J109" s="6"/>
    </row>
    <row r="110" spans="1:10" ht="25.5" customHeight="1" thickBot="1">
      <c r="A110" s="93"/>
      <c r="B110" s="65" t="s">
        <v>119</v>
      </c>
      <c r="C110" s="74">
        <v>80</v>
      </c>
      <c r="D110" s="71">
        <v>8.8</v>
      </c>
      <c r="E110" s="74">
        <v>19.12</v>
      </c>
      <c r="F110" s="74">
        <v>0.32</v>
      </c>
      <c r="G110" s="74">
        <v>208</v>
      </c>
      <c r="H110" s="66">
        <v>636</v>
      </c>
      <c r="I110" s="10"/>
      <c r="J110" s="6"/>
    </row>
    <row r="111" spans="1:10" ht="24" customHeight="1" thickBot="1">
      <c r="A111" s="93"/>
      <c r="B111" s="65" t="s">
        <v>120</v>
      </c>
      <c r="C111" s="74">
        <v>190</v>
      </c>
      <c r="D111" s="71">
        <v>3.86</v>
      </c>
      <c r="E111" s="66">
        <v>5.23</v>
      </c>
      <c r="F111" s="66">
        <v>30.13</v>
      </c>
      <c r="G111" s="66">
        <v>182.4</v>
      </c>
      <c r="H111" s="66">
        <v>313</v>
      </c>
      <c r="I111" s="10"/>
      <c r="J111" s="6"/>
    </row>
    <row r="112" spans="1:10" ht="30.75" customHeight="1" thickBot="1">
      <c r="A112" s="93"/>
      <c r="B112" s="65" t="s">
        <v>74</v>
      </c>
      <c r="C112" s="74">
        <v>200</v>
      </c>
      <c r="D112" s="71">
        <v>0.382</v>
      </c>
      <c r="E112" s="66">
        <v>0.138</v>
      </c>
      <c r="F112" s="66">
        <v>15.48</v>
      </c>
      <c r="G112" s="66">
        <v>64</v>
      </c>
      <c r="H112" s="66" t="s">
        <v>75</v>
      </c>
      <c r="I112" s="10"/>
      <c r="J112" s="6"/>
    </row>
    <row r="113" spans="1:10" s="80" customFormat="1" ht="24" customHeight="1">
      <c r="A113" s="85" t="s">
        <v>11</v>
      </c>
      <c r="B113" s="85"/>
      <c r="C113" s="77">
        <v>490</v>
      </c>
      <c r="D113" s="77">
        <v>34.01</v>
      </c>
      <c r="E113" s="77">
        <v>21.14</v>
      </c>
      <c r="F113" s="77">
        <v>103.48</v>
      </c>
      <c r="G113" s="77">
        <v>634.14</v>
      </c>
      <c r="H113" s="53"/>
      <c r="I113" s="7"/>
      <c r="J113" s="81"/>
    </row>
    <row r="114" spans="1:10" ht="28.5" customHeight="1" thickBot="1">
      <c r="A114" s="84" t="s">
        <v>23</v>
      </c>
      <c r="B114" s="84"/>
      <c r="C114" s="84"/>
      <c r="D114" s="84"/>
      <c r="E114" s="84"/>
      <c r="F114" s="84"/>
      <c r="G114" s="84"/>
      <c r="H114" s="84"/>
      <c r="I114" s="10"/>
      <c r="J114" s="6"/>
    </row>
    <row r="115" spans="1:10" ht="23.25" customHeight="1" thickBot="1">
      <c r="A115" s="87" t="s">
        <v>12</v>
      </c>
      <c r="B115" s="72" t="s">
        <v>85</v>
      </c>
      <c r="C115" s="68">
        <v>100</v>
      </c>
      <c r="D115" s="70">
        <v>1.1</v>
      </c>
      <c r="E115" s="68">
        <v>0.2</v>
      </c>
      <c r="F115" s="68">
        <v>3.8</v>
      </c>
      <c r="G115" s="68">
        <v>24</v>
      </c>
      <c r="H115" s="68">
        <v>982</v>
      </c>
      <c r="I115" s="10"/>
      <c r="J115" s="6"/>
    </row>
    <row r="116" spans="1:10" ht="45.75" customHeight="1" thickBot="1">
      <c r="A116" s="87"/>
      <c r="B116" s="65" t="s">
        <v>121</v>
      </c>
      <c r="C116" s="74" t="s">
        <v>69</v>
      </c>
      <c r="D116" s="71">
        <v>9.24</v>
      </c>
      <c r="E116" s="66">
        <v>8.32</v>
      </c>
      <c r="F116" s="66">
        <v>17.79</v>
      </c>
      <c r="G116" s="66">
        <v>183</v>
      </c>
      <c r="H116" s="66">
        <v>157</v>
      </c>
      <c r="I116" s="10"/>
      <c r="J116" s="6"/>
    </row>
    <row r="117" spans="1:10" ht="40.5" customHeight="1" thickBot="1">
      <c r="A117" s="87"/>
      <c r="B117" s="73" t="s">
        <v>123</v>
      </c>
      <c r="C117" s="74">
        <v>100</v>
      </c>
      <c r="D117" s="75">
        <v>13.27</v>
      </c>
      <c r="E117" s="74">
        <v>16.9</v>
      </c>
      <c r="F117" s="74">
        <v>0.76</v>
      </c>
      <c r="G117" s="74">
        <v>207</v>
      </c>
      <c r="H117" s="66">
        <v>975</v>
      </c>
      <c r="I117" s="10"/>
      <c r="J117" s="6"/>
    </row>
    <row r="118" spans="1:10" ht="28.5" customHeight="1" thickBot="1">
      <c r="A118" s="87"/>
      <c r="B118" s="73" t="s">
        <v>82</v>
      </c>
      <c r="C118" s="74">
        <v>150</v>
      </c>
      <c r="D118" s="75">
        <v>4.9</v>
      </c>
      <c r="E118" s="75">
        <v>4.9</v>
      </c>
      <c r="F118" s="74">
        <v>21.62</v>
      </c>
      <c r="G118" s="74">
        <v>161.4</v>
      </c>
      <c r="H118" s="66">
        <v>676</v>
      </c>
      <c r="I118" s="10"/>
      <c r="J118" s="6"/>
    </row>
    <row r="119" spans="1:10" ht="19.5" customHeight="1" thickBot="1">
      <c r="A119" s="87"/>
      <c r="B119" s="65" t="s">
        <v>68</v>
      </c>
      <c r="C119" s="66">
        <v>200</v>
      </c>
      <c r="D119" s="71">
        <v>1.55</v>
      </c>
      <c r="E119" s="66">
        <v>1.45</v>
      </c>
      <c r="F119" s="66">
        <v>2.17</v>
      </c>
      <c r="G119" s="66">
        <v>29</v>
      </c>
      <c r="H119" s="66">
        <v>603</v>
      </c>
      <c r="I119" s="10"/>
      <c r="J119" s="6"/>
    </row>
    <row r="120" spans="1:10" ht="23.25" customHeight="1">
      <c r="A120" s="85" t="s">
        <v>13</v>
      </c>
      <c r="B120" s="85"/>
      <c r="C120" s="77">
        <v>841</v>
      </c>
      <c r="D120" s="77">
        <v>26.581</v>
      </c>
      <c r="E120" s="77">
        <v>30.35</v>
      </c>
      <c r="F120" s="77">
        <v>84.21</v>
      </c>
      <c r="G120" s="77">
        <f>SUM(G115:G119)</f>
        <v>604.4</v>
      </c>
      <c r="H120" s="48"/>
      <c r="I120" s="10"/>
      <c r="J120" s="6"/>
    </row>
    <row r="121" spans="1:10" ht="20.25" customHeight="1" thickBot="1">
      <c r="A121" s="84" t="s">
        <v>24</v>
      </c>
      <c r="B121" s="84"/>
      <c r="C121" s="84"/>
      <c r="D121" s="84"/>
      <c r="E121" s="84"/>
      <c r="F121" s="84"/>
      <c r="G121" s="84"/>
      <c r="H121" s="84"/>
      <c r="I121" s="10"/>
      <c r="J121" s="6"/>
    </row>
    <row r="122" spans="1:10" ht="23.25" customHeight="1" thickBot="1">
      <c r="A122" s="87" t="s">
        <v>12</v>
      </c>
      <c r="B122" s="72" t="s">
        <v>85</v>
      </c>
      <c r="C122" s="68">
        <v>100</v>
      </c>
      <c r="D122" s="70">
        <v>1.1</v>
      </c>
      <c r="E122" s="68">
        <v>0.2</v>
      </c>
      <c r="F122" s="68">
        <v>3.8</v>
      </c>
      <c r="G122" s="68">
        <v>24</v>
      </c>
      <c r="H122" s="68">
        <v>982</v>
      </c>
      <c r="I122" s="10"/>
      <c r="J122" s="6"/>
    </row>
    <row r="123" spans="1:10" ht="45" customHeight="1" thickBot="1">
      <c r="A123" s="87"/>
      <c r="B123" s="65" t="s">
        <v>121</v>
      </c>
      <c r="C123" s="74" t="s">
        <v>69</v>
      </c>
      <c r="D123" s="71">
        <v>9.24</v>
      </c>
      <c r="E123" s="66">
        <v>8.32</v>
      </c>
      <c r="F123" s="66">
        <v>17.79</v>
      </c>
      <c r="G123" s="66">
        <v>183</v>
      </c>
      <c r="H123" s="66">
        <v>157</v>
      </c>
      <c r="I123" s="10"/>
      <c r="J123" s="6"/>
    </row>
    <row r="124" spans="1:10" ht="33" customHeight="1" thickBot="1">
      <c r="A124" s="87"/>
      <c r="B124" s="73" t="s">
        <v>122</v>
      </c>
      <c r="C124" s="74">
        <v>110</v>
      </c>
      <c r="D124" s="75">
        <v>14.46</v>
      </c>
      <c r="E124" s="74">
        <v>18.64</v>
      </c>
      <c r="F124" s="74">
        <v>0.88</v>
      </c>
      <c r="G124" s="74">
        <v>229</v>
      </c>
      <c r="H124" s="66">
        <v>975</v>
      </c>
      <c r="I124" s="10"/>
      <c r="J124" s="6"/>
    </row>
    <row r="125" spans="1:10" ht="28.5" customHeight="1" thickBot="1">
      <c r="A125" s="87"/>
      <c r="B125" s="73" t="s">
        <v>82</v>
      </c>
      <c r="C125" s="74">
        <v>180</v>
      </c>
      <c r="D125" s="75">
        <v>5.3</v>
      </c>
      <c r="E125" s="74">
        <v>5.3</v>
      </c>
      <c r="F125" s="74">
        <v>23.4</v>
      </c>
      <c r="G125" s="74">
        <v>163</v>
      </c>
      <c r="H125" s="66">
        <v>676</v>
      </c>
      <c r="I125" s="10"/>
      <c r="J125" s="6"/>
    </row>
    <row r="126" spans="1:10" ht="25.5" customHeight="1" thickBot="1">
      <c r="A126" s="87"/>
      <c r="B126" s="65" t="s">
        <v>68</v>
      </c>
      <c r="C126" s="66">
        <v>200</v>
      </c>
      <c r="D126" s="71">
        <v>1.55</v>
      </c>
      <c r="E126" s="66">
        <v>1.45</v>
      </c>
      <c r="F126" s="66">
        <v>2.17</v>
      </c>
      <c r="G126" s="66">
        <v>29</v>
      </c>
      <c r="H126" s="66">
        <v>603</v>
      </c>
      <c r="I126" s="10"/>
      <c r="J126" s="6"/>
    </row>
    <row r="127" spans="1:10" ht="15.75">
      <c r="A127" s="85" t="s">
        <v>13</v>
      </c>
      <c r="B127" s="85"/>
      <c r="C127" s="77">
        <v>881</v>
      </c>
      <c r="D127" s="77">
        <v>30.575</v>
      </c>
      <c r="E127" s="77">
        <v>34.78</v>
      </c>
      <c r="F127" s="77">
        <v>92.26</v>
      </c>
      <c r="G127" s="77">
        <f>SUM(G122:G126)</f>
        <v>628</v>
      </c>
      <c r="H127" s="51"/>
      <c r="I127" s="6"/>
      <c r="J127" s="6"/>
    </row>
    <row r="128" spans="1:8" ht="18" customHeight="1">
      <c r="A128" s="26" t="s">
        <v>33</v>
      </c>
      <c r="B128" s="26"/>
      <c r="C128" s="27"/>
      <c r="D128" s="21">
        <f>D120+D107</f>
        <v>59.111000000000004</v>
      </c>
      <c r="E128" s="21">
        <f>E120+E107</f>
        <v>48.68</v>
      </c>
      <c r="F128" s="21">
        <f>F120+F107</f>
        <v>158.13</v>
      </c>
      <c r="G128" s="21">
        <f>G120+G107</f>
        <v>1175.27</v>
      </c>
      <c r="H128" s="39"/>
    </row>
    <row r="129" spans="1:8" ht="21.75" customHeight="1">
      <c r="A129" s="28" t="s">
        <v>34</v>
      </c>
      <c r="B129" s="26"/>
      <c r="C129" s="27"/>
      <c r="D129" s="30">
        <f>D127+D113</f>
        <v>64.585</v>
      </c>
      <c r="E129" s="30">
        <f>E127+E113</f>
        <v>55.92</v>
      </c>
      <c r="F129" s="30">
        <f>F127+F113</f>
        <v>195.74</v>
      </c>
      <c r="G129" s="30">
        <f>G127+G113</f>
        <v>1262.1399999999999</v>
      </c>
      <c r="H129" s="29"/>
    </row>
    <row r="130" spans="1:8" ht="19.5" customHeight="1">
      <c r="A130" s="88" t="s">
        <v>52</v>
      </c>
      <c r="B130" s="88"/>
      <c r="C130" s="88"/>
      <c r="D130" s="88"/>
      <c r="E130" s="88"/>
      <c r="F130" s="88"/>
      <c r="G130" s="88"/>
      <c r="H130" s="88"/>
    </row>
    <row r="131" spans="1:8" ht="15" customHeight="1" thickBot="1">
      <c r="A131" s="84" t="s">
        <v>23</v>
      </c>
      <c r="B131" s="86"/>
      <c r="C131" s="86"/>
      <c r="D131" s="86"/>
      <c r="E131" s="86"/>
      <c r="F131" s="86"/>
      <c r="G131" s="86"/>
      <c r="H131" s="86"/>
    </row>
    <row r="132" spans="1:8" ht="45" customHeight="1" thickBot="1">
      <c r="A132" s="87" t="s">
        <v>8</v>
      </c>
      <c r="B132" s="72" t="s">
        <v>125</v>
      </c>
      <c r="C132" s="68" t="s">
        <v>126</v>
      </c>
      <c r="D132" s="70">
        <v>10.37</v>
      </c>
      <c r="E132" s="68">
        <v>12.05</v>
      </c>
      <c r="F132" s="68">
        <v>0.59</v>
      </c>
      <c r="G132" s="68">
        <v>152</v>
      </c>
      <c r="H132" s="68"/>
    </row>
    <row r="133" spans="1:8" ht="35.25" customHeight="1" thickBot="1">
      <c r="A133" s="87"/>
      <c r="B133" s="65" t="s">
        <v>82</v>
      </c>
      <c r="C133" s="66">
        <v>150</v>
      </c>
      <c r="D133" s="75">
        <v>4.4</v>
      </c>
      <c r="E133" s="74">
        <v>4.4</v>
      </c>
      <c r="F133" s="74">
        <v>19.5</v>
      </c>
      <c r="G133" s="74">
        <v>136</v>
      </c>
      <c r="H133" s="66">
        <v>676</v>
      </c>
    </row>
    <row r="134" spans="1:8" ht="27" thickBot="1">
      <c r="A134" s="87"/>
      <c r="B134" s="65" t="s">
        <v>79</v>
      </c>
      <c r="C134" s="74">
        <v>200</v>
      </c>
      <c r="D134" s="71">
        <v>0.26</v>
      </c>
      <c r="E134" s="66">
        <v>1.18</v>
      </c>
      <c r="F134" s="66">
        <v>19.8</v>
      </c>
      <c r="G134" s="66">
        <v>91</v>
      </c>
      <c r="H134" s="66">
        <v>904</v>
      </c>
    </row>
    <row r="135" spans="1:8" ht="21" customHeight="1" thickBot="1">
      <c r="A135" s="87"/>
      <c r="B135" s="65" t="s">
        <v>83</v>
      </c>
      <c r="C135" s="74">
        <v>122</v>
      </c>
      <c r="D135" s="71">
        <v>0.5</v>
      </c>
      <c r="E135" s="66">
        <v>0.5</v>
      </c>
      <c r="F135" s="66">
        <v>12.44</v>
      </c>
      <c r="G135" s="66">
        <v>59</v>
      </c>
      <c r="H135" s="66" t="s">
        <v>58</v>
      </c>
    </row>
    <row r="136" spans="1:8" ht="15.75">
      <c r="A136" s="85" t="s">
        <v>11</v>
      </c>
      <c r="B136" s="85"/>
      <c r="C136" s="50">
        <v>517</v>
      </c>
      <c r="D136" s="49">
        <v>18.03</v>
      </c>
      <c r="E136" s="49">
        <v>19.38</v>
      </c>
      <c r="F136" s="49">
        <v>59.94</v>
      </c>
      <c r="G136" s="49">
        <v>487.8</v>
      </c>
      <c r="H136" s="20"/>
    </row>
    <row r="137" spans="1:8" ht="18.75" customHeight="1" thickBot="1">
      <c r="A137" s="84" t="s">
        <v>24</v>
      </c>
      <c r="B137" s="86"/>
      <c r="C137" s="86"/>
      <c r="D137" s="86"/>
      <c r="E137" s="86"/>
      <c r="F137" s="86"/>
      <c r="G137" s="86"/>
      <c r="H137" s="86"/>
    </row>
    <row r="138" spans="1:8" ht="39.75" thickBot="1">
      <c r="A138" s="87" t="s">
        <v>8</v>
      </c>
      <c r="B138" s="72" t="s">
        <v>125</v>
      </c>
      <c r="C138" s="68" t="s">
        <v>127</v>
      </c>
      <c r="D138" s="70">
        <v>12.17</v>
      </c>
      <c r="E138" s="68">
        <v>13.4</v>
      </c>
      <c r="F138" s="68">
        <v>0.76</v>
      </c>
      <c r="G138" s="68">
        <v>154.3</v>
      </c>
      <c r="H138" s="68"/>
    </row>
    <row r="139" spans="1:8" ht="27" thickBot="1">
      <c r="A139" s="87"/>
      <c r="B139" s="65" t="s">
        <v>82</v>
      </c>
      <c r="C139" s="66">
        <v>180</v>
      </c>
      <c r="D139" s="75">
        <v>4.4</v>
      </c>
      <c r="E139" s="74">
        <v>4.4</v>
      </c>
      <c r="F139" s="74">
        <v>19.5</v>
      </c>
      <c r="G139" s="74" t="s">
        <v>128</v>
      </c>
      <c r="H139" s="66">
        <v>676</v>
      </c>
    </row>
    <row r="140" spans="1:8" ht="27" thickBot="1">
      <c r="A140" s="87"/>
      <c r="B140" s="65" t="s">
        <v>79</v>
      </c>
      <c r="C140" s="74">
        <v>200</v>
      </c>
      <c r="D140" s="71">
        <v>0.26</v>
      </c>
      <c r="E140" s="66">
        <v>1.18</v>
      </c>
      <c r="F140" s="66">
        <v>19.8</v>
      </c>
      <c r="G140" s="66">
        <v>91</v>
      </c>
      <c r="H140" s="66">
        <v>904</v>
      </c>
    </row>
    <row r="141" spans="1:8" ht="15.75" thickBot="1">
      <c r="A141" s="87"/>
      <c r="B141" s="65" t="s">
        <v>83</v>
      </c>
      <c r="C141" s="74">
        <v>122</v>
      </c>
      <c r="D141" s="71">
        <v>0.5</v>
      </c>
      <c r="E141" s="66">
        <v>0.5</v>
      </c>
      <c r="F141" s="66">
        <v>12.44</v>
      </c>
      <c r="G141" s="66">
        <v>59</v>
      </c>
      <c r="H141" s="66" t="s">
        <v>58</v>
      </c>
    </row>
    <row r="142" spans="1:8" ht="19.5" customHeight="1">
      <c r="A142" s="85" t="s">
        <v>55</v>
      </c>
      <c r="B142" s="85"/>
      <c r="C142" s="77">
        <v>550</v>
      </c>
      <c r="D142" s="77">
        <v>18.87</v>
      </c>
      <c r="E142" s="77">
        <v>20.3</v>
      </c>
      <c r="F142" s="77">
        <v>65.48</v>
      </c>
      <c r="G142" s="77">
        <v>543</v>
      </c>
      <c r="H142" s="48"/>
    </row>
    <row r="143" spans="1:8" ht="20.25" customHeight="1">
      <c r="A143" s="84" t="s">
        <v>23</v>
      </c>
      <c r="B143" s="86"/>
      <c r="C143" s="86"/>
      <c r="D143" s="86"/>
      <c r="E143" s="86"/>
      <c r="F143" s="86"/>
      <c r="G143" s="86"/>
      <c r="H143" s="86"/>
    </row>
    <row r="144" spans="1:8" ht="15">
      <c r="A144" s="87" t="s">
        <v>12</v>
      </c>
      <c r="B144" s="57" t="s">
        <v>85</v>
      </c>
      <c r="C144" s="56">
        <v>60</v>
      </c>
      <c r="D144" s="56">
        <v>0.66</v>
      </c>
      <c r="E144" s="56">
        <v>0.12</v>
      </c>
      <c r="F144" s="56">
        <v>2.28</v>
      </c>
      <c r="G144" s="56">
        <v>14</v>
      </c>
      <c r="H144" s="56">
        <v>982</v>
      </c>
    </row>
    <row r="145" spans="1:8" ht="39.75" thickBot="1">
      <c r="A145" s="87"/>
      <c r="B145" s="65" t="s">
        <v>101</v>
      </c>
      <c r="C145" s="48" t="s">
        <v>69</v>
      </c>
      <c r="D145" s="71">
        <v>6.56</v>
      </c>
      <c r="E145" s="66">
        <v>5.99</v>
      </c>
      <c r="F145" s="66">
        <v>18.06</v>
      </c>
      <c r="G145" s="66">
        <v>152</v>
      </c>
      <c r="H145" s="66">
        <v>698</v>
      </c>
    </row>
    <row r="146" spans="1:8" ht="27" thickBot="1">
      <c r="A146" s="87"/>
      <c r="B146" s="65" t="s">
        <v>115</v>
      </c>
      <c r="C146" s="70" t="s">
        <v>116</v>
      </c>
      <c r="D146" s="71">
        <v>18.18</v>
      </c>
      <c r="E146" s="66">
        <v>7.55</v>
      </c>
      <c r="F146" s="66">
        <v>0.31</v>
      </c>
      <c r="G146" s="66">
        <v>142</v>
      </c>
      <c r="H146" s="66">
        <v>501</v>
      </c>
    </row>
    <row r="147" spans="1:8" ht="27" thickBot="1">
      <c r="A147" s="87"/>
      <c r="B147" s="65" t="s">
        <v>73</v>
      </c>
      <c r="C147" s="71">
        <v>150</v>
      </c>
      <c r="D147" s="71">
        <v>3.07</v>
      </c>
      <c r="E147" s="66">
        <v>5.32</v>
      </c>
      <c r="F147" s="66">
        <v>24.05</v>
      </c>
      <c r="G147" s="66" t="s">
        <v>124</v>
      </c>
      <c r="H147" s="66">
        <v>371</v>
      </c>
    </row>
    <row r="148" spans="1:8" ht="15.75" thickBot="1">
      <c r="A148" s="87"/>
      <c r="B148" s="65" t="s">
        <v>61</v>
      </c>
      <c r="C148" s="71">
        <v>200</v>
      </c>
      <c r="D148" s="71">
        <v>0.05</v>
      </c>
      <c r="E148" s="66">
        <v>0.02</v>
      </c>
      <c r="F148" s="66">
        <v>9.1</v>
      </c>
      <c r="G148" s="66">
        <v>37</v>
      </c>
      <c r="H148" s="66">
        <v>663</v>
      </c>
    </row>
    <row r="149" spans="1:8" ht="15">
      <c r="A149" s="85" t="s">
        <v>13</v>
      </c>
      <c r="B149" s="85"/>
      <c r="C149" s="77">
        <v>757</v>
      </c>
      <c r="D149" s="77">
        <f>SUM(D144:D148)</f>
        <v>28.52</v>
      </c>
      <c r="E149" s="77">
        <f>SUM(E144:E148)</f>
        <v>19</v>
      </c>
      <c r="F149" s="77">
        <f>SUM(F144:F148)</f>
        <v>53.800000000000004</v>
      </c>
      <c r="G149" s="77">
        <f>SUM(G144:G148)</f>
        <v>345</v>
      </c>
      <c r="H149" s="20"/>
    </row>
    <row r="150" spans="1:8" ht="15.75" thickBot="1">
      <c r="A150" s="84" t="s">
        <v>24</v>
      </c>
      <c r="B150" s="86"/>
      <c r="C150" s="86"/>
      <c r="D150" s="86"/>
      <c r="E150" s="86"/>
      <c r="F150" s="86"/>
      <c r="G150" s="86"/>
      <c r="H150" s="86"/>
    </row>
    <row r="151" spans="1:8" ht="15.75" thickBot="1">
      <c r="A151" s="87" t="s">
        <v>12</v>
      </c>
      <c r="B151" s="72" t="s">
        <v>85</v>
      </c>
      <c r="C151" s="56">
        <v>100</v>
      </c>
      <c r="D151" s="70">
        <v>1.1</v>
      </c>
      <c r="E151" s="68">
        <v>0.2</v>
      </c>
      <c r="F151" s="68">
        <v>3.8</v>
      </c>
      <c r="G151" s="68">
        <v>24</v>
      </c>
      <c r="H151" s="68">
        <v>982</v>
      </c>
    </row>
    <row r="152" spans="1:8" ht="39.75" thickBot="1">
      <c r="A152" s="87"/>
      <c r="B152" s="65" t="s">
        <v>101</v>
      </c>
      <c r="C152" s="48" t="s">
        <v>69</v>
      </c>
      <c r="D152" s="71">
        <v>6.56</v>
      </c>
      <c r="E152" s="66">
        <v>5.99</v>
      </c>
      <c r="F152" s="66">
        <v>18.06</v>
      </c>
      <c r="G152" s="66">
        <v>152</v>
      </c>
      <c r="H152" s="66">
        <v>698</v>
      </c>
    </row>
    <row r="153" spans="1:10" ht="27" thickBot="1">
      <c r="A153" s="87"/>
      <c r="B153" s="65" t="s">
        <v>115</v>
      </c>
      <c r="C153" s="70" t="s">
        <v>116</v>
      </c>
      <c r="D153" s="71">
        <v>18.18</v>
      </c>
      <c r="E153" s="66">
        <v>7.55</v>
      </c>
      <c r="F153" s="66">
        <v>0.31</v>
      </c>
      <c r="G153" s="66">
        <v>142</v>
      </c>
      <c r="H153" s="66">
        <v>501</v>
      </c>
      <c r="J153" s="7"/>
    </row>
    <row r="154" spans="1:10" ht="26.25" customHeight="1" thickBot="1">
      <c r="A154" s="87"/>
      <c r="B154" s="65" t="s">
        <v>73</v>
      </c>
      <c r="C154" s="71">
        <v>180</v>
      </c>
      <c r="D154" s="71">
        <v>3.67</v>
      </c>
      <c r="E154" s="66">
        <v>5.32</v>
      </c>
      <c r="F154" s="66">
        <v>24.05</v>
      </c>
      <c r="G154" s="66">
        <v>158</v>
      </c>
      <c r="H154" s="66">
        <v>371</v>
      </c>
      <c r="J154" s="7"/>
    </row>
    <row r="155" spans="1:10" ht="30" customHeight="1" thickBot="1">
      <c r="A155" s="87"/>
      <c r="B155" s="65" t="s">
        <v>61</v>
      </c>
      <c r="C155" s="71">
        <v>200</v>
      </c>
      <c r="D155" s="71">
        <v>0.05</v>
      </c>
      <c r="E155" s="66">
        <v>0.02</v>
      </c>
      <c r="F155" s="66">
        <v>9.1</v>
      </c>
      <c r="G155" s="66">
        <v>37</v>
      </c>
      <c r="H155" s="66">
        <v>663</v>
      </c>
      <c r="J155" s="7"/>
    </row>
    <row r="156" spans="1:8" ht="15">
      <c r="A156" s="91" t="s">
        <v>13</v>
      </c>
      <c r="B156" s="91"/>
      <c r="C156" s="77">
        <v>827</v>
      </c>
      <c r="D156" s="77">
        <f>SUM(D151:D155)</f>
        <v>29.56</v>
      </c>
      <c r="E156" s="77">
        <f>SUM(E151:E155)</f>
        <v>19.080000000000002</v>
      </c>
      <c r="F156" s="77">
        <f>SUM(F151:F155)</f>
        <v>55.32</v>
      </c>
      <c r="G156" s="77">
        <f>SUM(G151:G155)</f>
        <v>513</v>
      </c>
      <c r="H156" s="49"/>
    </row>
    <row r="157" spans="1:8" ht="15.75" customHeight="1">
      <c r="A157" s="44" t="s">
        <v>31</v>
      </c>
      <c r="B157" s="44"/>
      <c r="C157" s="45"/>
      <c r="D157" s="46">
        <f>D149+D136</f>
        <v>46.55</v>
      </c>
      <c r="E157" s="46">
        <f>E149+E136</f>
        <v>38.379999999999995</v>
      </c>
      <c r="F157" s="46">
        <f>F149+F136</f>
        <v>113.74000000000001</v>
      </c>
      <c r="G157" s="46">
        <f>G149+G136</f>
        <v>832.8</v>
      </c>
      <c r="H157" s="47"/>
    </row>
    <row r="158" spans="1:8" ht="15.75" customHeight="1">
      <c r="A158" s="28" t="s">
        <v>32</v>
      </c>
      <c r="B158" s="26"/>
      <c r="C158" s="27"/>
      <c r="D158" s="30">
        <f>D156+D142</f>
        <v>48.43</v>
      </c>
      <c r="E158" s="30">
        <f>E156+E142</f>
        <v>39.38</v>
      </c>
      <c r="F158" s="30">
        <f>F156+F142</f>
        <v>120.80000000000001</v>
      </c>
      <c r="G158" s="30">
        <f>G156+G142</f>
        <v>1056</v>
      </c>
      <c r="H158" s="29"/>
    </row>
    <row r="159" spans="1:8" ht="15.75" customHeight="1">
      <c r="A159" s="114" t="s">
        <v>80</v>
      </c>
      <c r="B159" s="115"/>
      <c r="C159" s="115"/>
      <c r="D159" s="115"/>
      <c r="E159" s="115"/>
      <c r="F159" s="115"/>
      <c r="G159" s="115"/>
      <c r="H159" s="115"/>
    </row>
    <row r="160" spans="1:8" ht="15.75" thickBot="1">
      <c r="A160" s="84" t="s">
        <v>23</v>
      </c>
      <c r="B160" s="84"/>
      <c r="C160" s="84"/>
      <c r="D160" s="84"/>
      <c r="E160" s="84"/>
      <c r="F160" s="84"/>
      <c r="G160" s="84"/>
      <c r="H160" s="84"/>
    </row>
    <row r="161" spans="1:8" ht="15.75" thickBot="1">
      <c r="A161" s="92" t="s">
        <v>8</v>
      </c>
      <c r="B161" s="72" t="s">
        <v>63</v>
      </c>
      <c r="C161" s="68" t="s">
        <v>64</v>
      </c>
      <c r="D161" s="70">
        <v>4.7</v>
      </c>
      <c r="E161" s="68">
        <v>4.04</v>
      </c>
      <c r="F161" s="68">
        <v>0.25</v>
      </c>
      <c r="G161" s="68">
        <v>56.5</v>
      </c>
      <c r="H161" s="68">
        <v>776</v>
      </c>
    </row>
    <row r="162" spans="1:8" ht="33.75" customHeight="1" thickBot="1">
      <c r="A162" s="93"/>
      <c r="B162" s="73" t="s">
        <v>109</v>
      </c>
      <c r="C162" s="74">
        <v>17</v>
      </c>
      <c r="D162" s="71">
        <v>3.7</v>
      </c>
      <c r="E162" s="66">
        <v>4.72</v>
      </c>
      <c r="F162" s="66">
        <v>39.44</v>
      </c>
      <c r="G162" s="66">
        <v>58</v>
      </c>
      <c r="H162" s="66">
        <v>982</v>
      </c>
    </row>
    <row r="163" spans="1:8" ht="28.5" customHeight="1" thickBot="1">
      <c r="A163" s="93"/>
      <c r="B163" s="73" t="s">
        <v>129</v>
      </c>
      <c r="C163" s="74" t="s">
        <v>130</v>
      </c>
      <c r="D163" s="71">
        <v>4.81</v>
      </c>
      <c r="E163" s="66">
        <v>6.34</v>
      </c>
      <c r="F163" s="66">
        <v>33.51</v>
      </c>
      <c r="G163" s="66">
        <v>210</v>
      </c>
      <c r="H163" s="66">
        <v>898</v>
      </c>
    </row>
    <row r="164" spans="1:8" ht="21" customHeight="1" thickBot="1">
      <c r="A164" s="93"/>
      <c r="B164" s="65" t="s">
        <v>131</v>
      </c>
      <c r="C164" s="66" t="s">
        <v>72</v>
      </c>
      <c r="D164" s="71">
        <v>0.3</v>
      </c>
      <c r="E164" s="66">
        <v>0.08</v>
      </c>
      <c r="F164" s="66">
        <v>12.8</v>
      </c>
      <c r="G164" s="66">
        <v>53.3</v>
      </c>
      <c r="H164" s="66">
        <v>621</v>
      </c>
    </row>
    <row r="165" spans="1:8" ht="18" customHeight="1" thickBot="1">
      <c r="A165" s="94"/>
      <c r="B165" s="65" t="s">
        <v>94</v>
      </c>
      <c r="C165" s="74" t="s">
        <v>95</v>
      </c>
      <c r="D165" s="71">
        <v>0.68</v>
      </c>
      <c r="E165" s="66">
        <v>0</v>
      </c>
      <c r="F165" s="66">
        <v>17.5</v>
      </c>
      <c r="G165" s="66">
        <v>60</v>
      </c>
      <c r="H165" s="74"/>
    </row>
    <row r="166" spans="1:8" ht="17.25" customHeight="1" thickBot="1">
      <c r="A166" s="89" t="s">
        <v>11</v>
      </c>
      <c r="B166" s="90"/>
      <c r="C166" s="59">
        <v>538</v>
      </c>
      <c r="D166" s="59">
        <v>14.318</v>
      </c>
      <c r="E166" s="60">
        <v>18.47</v>
      </c>
      <c r="F166" s="60">
        <v>78.48</v>
      </c>
      <c r="G166" s="60">
        <v>547.5</v>
      </c>
      <c r="H166" s="58"/>
    </row>
    <row r="167" spans="1:8" ht="15" customHeight="1" thickBot="1">
      <c r="A167" s="95" t="s">
        <v>24</v>
      </c>
      <c r="B167" s="96"/>
      <c r="C167" s="96"/>
      <c r="D167" s="96"/>
      <c r="E167" s="96"/>
      <c r="F167" s="96"/>
      <c r="G167" s="96"/>
      <c r="H167" s="97"/>
    </row>
    <row r="168" spans="1:8" ht="15" customHeight="1" thickBot="1">
      <c r="A168" s="111" t="s">
        <v>8</v>
      </c>
      <c r="B168" s="72" t="s">
        <v>63</v>
      </c>
      <c r="C168" s="68" t="s">
        <v>64</v>
      </c>
      <c r="D168" s="70">
        <v>4.7</v>
      </c>
      <c r="E168" s="68">
        <v>4.04</v>
      </c>
      <c r="F168" s="68">
        <v>0.25</v>
      </c>
      <c r="G168" s="68">
        <v>56.5</v>
      </c>
      <c r="H168" s="68">
        <v>776</v>
      </c>
    </row>
    <row r="169" spans="1:8" ht="32.25" customHeight="1" thickBot="1">
      <c r="A169" s="112"/>
      <c r="B169" s="73" t="s">
        <v>109</v>
      </c>
      <c r="C169" s="74">
        <v>18</v>
      </c>
      <c r="D169" s="71">
        <v>3.7</v>
      </c>
      <c r="E169" s="66">
        <v>4.72</v>
      </c>
      <c r="F169" s="66">
        <v>39.44</v>
      </c>
      <c r="G169" s="66">
        <v>59.3</v>
      </c>
      <c r="H169" s="66">
        <v>982</v>
      </c>
    </row>
    <row r="170" spans="1:8" ht="37.5" customHeight="1" thickBot="1">
      <c r="A170" s="112"/>
      <c r="B170" s="73" t="s">
        <v>129</v>
      </c>
      <c r="C170" s="74" t="s">
        <v>91</v>
      </c>
      <c r="D170" s="71">
        <v>5.34</v>
      </c>
      <c r="E170" s="66">
        <v>6.98</v>
      </c>
      <c r="F170" s="66">
        <v>35.01</v>
      </c>
      <c r="G170" s="66">
        <v>218.7</v>
      </c>
      <c r="H170" s="66">
        <v>898</v>
      </c>
    </row>
    <row r="171" spans="1:8" ht="19.5" customHeight="1" thickBot="1">
      <c r="A171" s="112"/>
      <c r="B171" s="65" t="s">
        <v>131</v>
      </c>
      <c r="C171" s="66" t="s">
        <v>72</v>
      </c>
      <c r="D171" s="71">
        <v>0.3</v>
      </c>
      <c r="E171" s="66">
        <v>0.08</v>
      </c>
      <c r="F171" s="66">
        <v>12.8</v>
      </c>
      <c r="G171" s="66">
        <v>53.3</v>
      </c>
      <c r="H171" s="66">
        <v>621</v>
      </c>
    </row>
    <row r="172" spans="1:8" ht="22.5" customHeight="1" thickBot="1">
      <c r="A172" s="113"/>
      <c r="B172" s="65" t="s">
        <v>94</v>
      </c>
      <c r="C172" s="74" t="s">
        <v>95</v>
      </c>
      <c r="D172" s="71">
        <v>0.68</v>
      </c>
      <c r="E172" s="66">
        <v>0</v>
      </c>
      <c r="F172" s="66">
        <v>17.5</v>
      </c>
      <c r="G172" s="66">
        <v>60</v>
      </c>
      <c r="H172" s="74"/>
    </row>
    <row r="173" spans="1:8" ht="18" customHeight="1" thickBot="1">
      <c r="A173" s="85" t="s">
        <v>11</v>
      </c>
      <c r="B173" s="85"/>
      <c r="C173" s="59">
        <v>558</v>
      </c>
      <c r="D173" s="59">
        <v>15.48</v>
      </c>
      <c r="E173" s="60">
        <v>26.9</v>
      </c>
      <c r="F173" s="60">
        <v>81.19</v>
      </c>
      <c r="G173" s="60">
        <v>638.9</v>
      </c>
      <c r="H173" s="58"/>
    </row>
    <row r="174" spans="1:8" ht="15.75" thickBot="1">
      <c r="A174" s="84" t="s">
        <v>23</v>
      </c>
      <c r="B174" s="84"/>
      <c r="C174" s="84"/>
      <c r="D174" s="84"/>
      <c r="E174" s="84"/>
      <c r="F174" s="84"/>
      <c r="G174" s="84"/>
      <c r="H174" s="84"/>
    </row>
    <row r="175" spans="1:8" ht="24.75" customHeight="1" thickBot="1">
      <c r="A175" s="87" t="s">
        <v>12</v>
      </c>
      <c r="B175" s="63" t="s">
        <v>132</v>
      </c>
      <c r="C175" s="68">
        <v>100</v>
      </c>
      <c r="D175" s="70">
        <v>1.6</v>
      </c>
      <c r="E175" s="68">
        <v>0.4</v>
      </c>
      <c r="F175" s="68">
        <v>14.3</v>
      </c>
      <c r="G175" s="68">
        <v>69</v>
      </c>
      <c r="H175" s="68">
        <v>984</v>
      </c>
    </row>
    <row r="176" spans="1:8" ht="24.75" thickBot="1">
      <c r="A176" s="87"/>
      <c r="B176" s="65" t="s">
        <v>133</v>
      </c>
      <c r="C176" s="74" t="s">
        <v>76</v>
      </c>
      <c r="D176" s="71">
        <v>2.85</v>
      </c>
      <c r="E176" s="66">
        <v>8.12</v>
      </c>
      <c r="F176" s="66">
        <v>12.49</v>
      </c>
      <c r="G176" s="66">
        <v>157</v>
      </c>
      <c r="H176" s="66">
        <v>983</v>
      </c>
    </row>
    <row r="177" spans="1:8" ht="27" thickBot="1">
      <c r="A177" s="87"/>
      <c r="B177" s="73" t="s">
        <v>134</v>
      </c>
      <c r="C177" s="74">
        <v>105</v>
      </c>
      <c r="D177" s="71">
        <v>9.62</v>
      </c>
      <c r="E177" s="66">
        <v>15.62</v>
      </c>
      <c r="F177" s="66">
        <v>1.09</v>
      </c>
      <c r="G177" s="74">
        <v>229</v>
      </c>
      <c r="H177" s="66">
        <v>975</v>
      </c>
    </row>
    <row r="178" spans="1:8" ht="24.75" thickBot="1">
      <c r="A178" s="87"/>
      <c r="B178" s="65" t="s">
        <v>135</v>
      </c>
      <c r="C178" s="66">
        <v>130</v>
      </c>
      <c r="D178" s="75">
        <v>7.42</v>
      </c>
      <c r="E178" s="74">
        <v>5.3</v>
      </c>
      <c r="F178" s="74">
        <v>35.9</v>
      </c>
      <c r="G178" s="74">
        <v>212.16</v>
      </c>
      <c r="H178" s="66">
        <v>632</v>
      </c>
    </row>
    <row r="179" spans="1:8" ht="15.75" thickBot="1">
      <c r="A179" s="87"/>
      <c r="B179" s="65" t="s">
        <v>136</v>
      </c>
      <c r="C179" s="66">
        <v>200</v>
      </c>
      <c r="D179" s="71">
        <v>0.05</v>
      </c>
      <c r="E179" s="66">
        <v>0.02</v>
      </c>
      <c r="F179" s="66">
        <v>9.1</v>
      </c>
      <c r="G179" s="66">
        <v>37</v>
      </c>
      <c r="H179" s="66">
        <v>663</v>
      </c>
    </row>
    <row r="180" spans="1:8" ht="15.75" thickBot="1">
      <c r="A180" s="85" t="s">
        <v>13</v>
      </c>
      <c r="B180" s="85"/>
      <c r="C180" s="59">
        <v>825</v>
      </c>
      <c r="D180" s="59">
        <v>24.153</v>
      </c>
      <c r="E180" s="60">
        <v>28.018</v>
      </c>
      <c r="F180" s="60">
        <v>100.99</v>
      </c>
      <c r="G180" s="60">
        <v>747.25</v>
      </c>
      <c r="H180" s="60"/>
    </row>
    <row r="181" spans="1:8" ht="15.75" thickBot="1">
      <c r="A181" s="84" t="s">
        <v>24</v>
      </c>
      <c r="B181" s="84"/>
      <c r="C181" s="84"/>
      <c r="D181" s="84"/>
      <c r="E181" s="84"/>
      <c r="F181" s="84"/>
      <c r="G181" s="84"/>
      <c r="H181" s="84"/>
    </row>
    <row r="182" spans="1:8" ht="15.75" thickBot="1">
      <c r="A182" s="87" t="s">
        <v>12</v>
      </c>
      <c r="B182" s="63" t="s">
        <v>132</v>
      </c>
      <c r="C182" s="68">
        <v>100</v>
      </c>
      <c r="D182" s="70">
        <v>1.6</v>
      </c>
      <c r="E182" s="68">
        <v>0.4</v>
      </c>
      <c r="F182" s="68">
        <v>14.3</v>
      </c>
      <c r="G182" s="68">
        <v>69</v>
      </c>
      <c r="H182" s="68">
        <v>984</v>
      </c>
    </row>
    <row r="183" spans="1:8" ht="24.75" thickBot="1">
      <c r="A183" s="87"/>
      <c r="B183" s="65" t="s">
        <v>133</v>
      </c>
      <c r="C183" s="74" t="s">
        <v>76</v>
      </c>
      <c r="D183" s="71">
        <v>2.85</v>
      </c>
      <c r="E183" s="66">
        <v>8.12</v>
      </c>
      <c r="F183" s="66">
        <v>12.49</v>
      </c>
      <c r="G183" s="66">
        <v>157</v>
      </c>
      <c r="H183" s="66">
        <v>983</v>
      </c>
    </row>
    <row r="184" spans="1:8" ht="27" thickBot="1">
      <c r="A184" s="87"/>
      <c r="B184" s="73" t="s">
        <v>134</v>
      </c>
      <c r="C184" s="74">
        <v>105</v>
      </c>
      <c r="D184" s="71">
        <v>9.62</v>
      </c>
      <c r="E184" s="66">
        <v>15.62</v>
      </c>
      <c r="F184" s="66">
        <v>1.09</v>
      </c>
      <c r="G184" s="74">
        <v>229</v>
      </c>
      <c r="H184" s="66">
        <v>975</v>
      </c>
    </row>
    <row r="185" spans="1:8" ht="24.75" thickBot="1">
      <c r="A185" s="87"/>
      <c r="B185" s="65" t="s">
        <v>135</v>
      </c>
      <c r="C185" s="69">
        <v>150</v>
      </c>
      <c r="D185" s="75">
        <v>8.2</v>
      </c>
      <c r="E185" s="74">
        <v>5.3</v>
      </c>
      <c r="F185" s="74">
        <v>35.9</v>
      </c>
      <c r="G185" s="74">
        <v>224.6</v>
      </c>
      <c r="H185" s="66">
        <v>632</v>
      </c>
    </row>
    <row r="186" spans="1:8" ht="15.75" thickBot="1">
      <c r="A186" s="87"/>
      <c r="B186" s="65" t="s">
        <v>136</v>
      </c>
      <c r="C186" s="66">
        <v>200</v>
      </c>
      <c r="D186" s="71">
        <v>0.05</v>
      </c>
      <c r="E186" s="66">
        <v>0.02</v>
      </c>
      <c r="F186" s="66">
        <v>9.1</v>
      </c>
      <c r="G186" s="66">
        <v>37</v>
      </c>
      <c r="H186" s="66">
        <v>663</v>
      </c>
    </row>
    <row r="187" spans="1:8" ht="15.75" thickBot="1">
      <c r="A187" s="85" t="s">
        <v>13</v>
      </c>
      <c r="B187" s="85"/>
      <c r="C187" s="59">
        <v>825</v>
      </c>
      <c r="D187" s="59">
        <v>28.476</v>
      </c>
      <c r="E187" s="60">
        <v>32.146</v>
      </c>
      <c r="F187" s="60">
        <v>116.47</v>
      </c>
      <c r="G187" s="60">
        <v>873.13</v>
      </c>
      <c r="H187" s="60"/>
    </row>
    <row r="188" spans="1:8" ht="15">
      <c r="A188" s="26" t="s">
        <v>35</v>
      </c>
      <c r="B188" s="26"/>
      <c r="C188" s="22"/>
      <c r="D188" s="21">
        <f>D180+D166</f>
        <v>38.471</v>
      </c>
      <c r="E188" s="21">
        <f>E180+E166</f>
        <v>46.488</v>
      </c>
      <c r="F188" s="21">
        <f>F180+F166</f>
        <v>179.47</v>
      </c>
      <c r="G188" s="21">
        <f>G180+G166</f>
        <v>1294.75</v>
      </c>
      <c r="H188" s="39"/>
    </row>
    <row r="189" spans="1:8" ht="15">
      <c r="A189" s="28" t="s">
        <v>36</v>
      </c>
      <c r="B189" s="26"/>
      <c r="C189" s="27"/>
      <c r="D189" s="30">
        <f>D187+D173</f>
        <v>43.956</v>
      </c>
      <c r="E189" s="30">
        <f>E187+E173</f>
        <v>59.046</v>
      </c>
      <c r="F189" s="30">
        <f>F187+F173</f>
        <v>197.66</v>
      </c>
      <c r="G189" s="30">
        <f>G187+G173</f>
        <v>1512.03</v>
      </c>
      <c r="H189" s="29"/>
    </row>
    <row r="190" spans="1:8" ht="15">
      <c r="A190" s="88" t="s">
        <v>50</v>
      </c>
      <c r="B190" s="88"/>
      <c r="C190" s="88"/>
      <c r="D190" s="88"/>
      <c r="E190" s="88"/>
      <c r="F190" s="88"/>
      <c r="G190" s="88"/>
      <c r="H190" s="88"/>
    </row>
    <row r="191" spans="1:8" ht="15.75" thickBot="1">
      <c r="A191" s="84" t="s">
        <v>23</v>
      </c>
      <c r="B191" s="86"/>
      <c r="C191" s="86"/>
      <c r="D191" s="86"/>
      <c r="E191" s="86"/>
      <c r="F191" s="86"/>
      <c r="G191" s="86"/>
      <c r="H191" s="86"/>
    </row>
    <row r="192" spans="1:8" ht="29.25" customHeight="1" thickBot="1">
      <c r="A192" s="87" t="s">
        <v>8</v>
      </c>
      <c r="B192" s="63" t="s">
        <v>85</v>
      </c>
      <c r="C192" s="64">
        <v>60</v>
      </c>
      <c r="D192" s="70">
        <v>0.66</v>
      </c>
      <c r="E192" s="68">
        <v>0.12</v>
      </c>
      <c r="F192" s="68">
        <v>2.28</v>
      </c>
      <c r="G192" s="68">
        <v>14</v>
      </c>
      <c r="H192" s="68">
        <v>982</v>
      </c>
    </row>
    <row r="193" spans="1:8" ht="39.75" thickBot="1">
      <c r="A193" s="87"/>
      <c r="B193" s="65" t="s">
        <v>137</v>
      </c>
      <c r="C193" s="74" t="s">
        <v>138</v>
      </c>
      <c r="D193" s="71">
        <v>7.83</v>
      </c>
      <c r="E193" s="74">
        <v>13.62</v>
      </c>
      <c r="F193" s="74">
        <v>10.72</v>
      </c>
      <c r="G193" s="74">
        <v>190.17</v>
      </c>
      <c r="H193" s="66">
        <v>18</v>
      </c>
    </row>
    <row r="194" spans="1:8" ht="39.75" thickBot="1">
      <c r="A194" s="87"/>
      <c r="B194" s="65" t="s">
        <v>78</v>
      </c>
      <c r="C194" s="74">
        <v>150</v>
      </c>
      <c r="D194" s="71">
        <v>1.46</v>
      </c>
      <c r="E194" s="66">
        <v>0.22</v>
      </c>
      <c r="F194" s="66">
        <v>3.91</v>
      </c>
      <c r="G194" s="66">
        <v>286.14</v>
      </c>
      <c r="H194" s="74">
        <v>309</v>
      </c>
    </row>
    <row r="195" spans="1:8" ht="18" customHeight="1" thickBot="1">
      <c r="A195" s="87"/>
      <c r="B195" s="65" t="s">
        <v>61</v>
      </c>
      <c r="C195" s="66">
        <v>200</v>
      </c>
      <c r="D195" s="71">
        <v>0.05</v>
      </c>
      <c r="E195" s="66">
        <v>0.02</v>
      </c>
      <c r="F195" s="66">
        <v>9.1</v>
      </c>
      <c r="G195" s="66">
        <v>37</v>
      </c>
      <c r="H195" s="66">
        <v>663</v>
      </c>
    </row>
    <row r="196" spans="1:8" s="80" customFormat="1" ht="17.25" customHeight="1">
      <c r="A196" s="85" t="s">
        <v>11</v>
      </c>
      <c r="B196" s="85"/>
      <c r="C196" s="77">
        <v>584</v>
      </c>
      <c r="D196" s="77">
        <v>14.22</v>
      </c>
      <c r="E196" s="77">
        <v>18.67</v>
      </c>
      <c r="F196" s="77">
        <v>80.91</v>
      </c>
      <c r="G196" s="77">
        <v>552.5</v>
      </c>
      <c r="H196" s="49"/>
    </row>
    <row r="197" spans="1:8" ht="17.25" customHeight="1" thickBot="1">
      <c r="A197" s="84" t="s">
        <v>24</v>
      </c>
      <c r="B197" s="84"/>
      <c r="C197" s="84"/>
      <c r="D197" s="84"/>
      <c r="E197" s="84"/>
      <c r="F197" s="84"/>
      <c r="G197" s="84"/>
      <c r="H197" s="84"/>
    </row>
    <row r="198" spans="1:8" ht="20.25" customHeight="1" thickBot="1">
      <c r="A198" s="87" t="s">
        <v>8</v>
      </c>
      <c r="B198" s="63" t="s">
        <v>85</v>
      </c>
      <c r="C198" s="56">
        <v>100</v>
      </c>
      <c r="D198" s="70">
        <v>1.1</v>
      </c>
      <c r="E198" s="68">
        <v>0.2</v>
      </c>
      <c r="F198" s="68">
        <v>3.8</v>
      </c>
      <c r="G198" s="68">
        <v>24</v>
      </c>
      <c r="H198" s="68">
        <v>982</v>
      </c>
    </row>
    <row r="199" spans="1:8" ht="39.75" thickBot="1">
      <c r="A199" s="87"/>
      <c r="B199" s="65" t="s">
        <v>137</v>
      </c>
      <c r="C199" s="74" t="s">
        <v>138</v>
      </c>
      <c r="D199" s="71">
        <v>7.83</v>
      </c>
      <c r="E199" s="74">
        <v>13.62</v>
      </c>
      <c r="F199" s="74">
        <v>10.72</v>
      </c>
      <c r="G199" s="74">
        <v>190.17</v>
      </c>
      <c r="H199" s="66">
        <v>18</v>
      </c>
    </row>
    <row r="200" spans="1:8" ht="39.75" thickBot="1">
      <c r="A200" s="87"/>
      <c r="B200" s="65" t="s">
        <v>78</v>
      </c>
      <c r="C200" s="74">
        <v>180</v>
      </c>
      <c r="D200" s="71">
        <v>1.46</v>
      </c>
      <c r="E200" s="66">
        <v>0.22</v>
      </c>
      <c r="F200" s="66">
        <v>3.91</v>
      </c>
      <c r="G200" s="66">
        <v>299.6</v>
      </c>
      <c r="H200" s="74">
        <v>309</v>
      </c>
    </row>
    <row r="201" spans="1:8" ht="15.75" thickBot="1">
      <c r="A201" s="87"/>
      <c r="B201" s="65" t="s">
        <v>61</v>
      </c>
      <c r="C201" s="66">
        <v>200</v>
      </c>
      <c r="D201" s="71">
        <v>0.05</v>
      </c>
      <c r="E201" s="66">
        <v>0.02</v>
      </c>
      <c r="F201" s="66">
        <v>9.1</v>
      </c>
      <c r="G201" s="66">
        <v>37</v>
      </c>
      <c r="H201" s="66">
        <v>663</v>
      </c>
    </row>
    <row r="202" spans="1:8" ht="15.75">
      <c r="A202" s="85" t="s">
        <v>11</v>
      </c>
      <c r="B202" s="85"/>
      <c r="C202" s="50">
        <v>615</v>
      </c>
      <c r="D202" s="50">
        <v>14.82</v>
      </c>
      <c r="E202" s="50">
        <v>19.47</v>
      </c>
      <c r="F202" s="50">
        <v>85.6</v>
      </c>
      <c r="G202" s="50">
        <v>580.9</v>
      </c>
      <c r="H202" s="50"/>
    </row>
    <row r="203" spans="1:8" ht="15">
      <c r="A203" s="84" t="s">
        <v>23</v>
      </c>
      <c r="B203" s="86"/>
      <c r="C203" s="86"/>
      <c r="D203" s="86"/>
      <c r="E203" s="86"/>
      <c r="F203" s="86"/>
      <c r="G203" s="86"/>
      <c r="H203" s="86"/>
    </row>
    <row r="204" spans="1:8" ht="24.75" customHeight="1">
      <c r="A204" s="87" t="s">
        <v>12</v>
      </c>
      <c r="B204" s="40" t="s">
        <v>67</v>
      </c>
      <c r="C204" s="48">
        <v>60</v>
      </c>
      <c r="D204" s="48">
        <v>0.42</v>
      </c>
      <c r="E204" s="48">
        <v>0.06</v>
      </c>
      <c r="F204" s="48">
        <v>1.14</v>
      </c>
      <c r="G204" s="48">
        <v>6.6</v>
      </c>
      <c r="H204" s="48">
        <v>982</v>
      </c>
    </row>
    <row r="205" spans="1:8" ht="39" customHeight="1" thickBot="1">
      <c r="A205" s="87"/>
      <c r="B205" s="73" t="s">
        <v>139</v>
      </c>
      <c r="C205" s="66" t="s">
        <v>69</v>
      </c>
      <c r="D205" s="71">
        <v>4.18</v>
      </c>
      <c r="E205" s="66">
        <v>8.42</v>
      </c>
      <c r="F205" s="66">
        <v>16.23</v>
      </c>
      <c r="G205" s="66">
        <v>157.5</v>
      </c>
      <c r="H205" s="66">
        <v>17</v>
      </c>
    </row>
    <row r="206" spans="1:8" ht="35.25" customHeight="1" thickBot="1">
      <c r="A206" s="87"/>
      <c r="B206" s="65" t="s">
        <v>140</v>
      </c>
      <c r="C206" s="66" t="s">
        <v>141</v>
      </c>
      <c r="D206" s="71">
        <v>11.8</v>
      </c>
      <c r="E206" s="66">
        <v>11.85</v>
      </c>
      <c r="F206" s="66">
        <v>10.95</v>
      </c>
      <c r="G206" s="66">
        <v>175.87</v>
      </c>
      <c r="H206" s="66">
        <v>973</v>
      </c>
    </row>
    <row r="207" spans="1:8" ht="28.5" customHeight="1" thickBot="1">
      <c r="A207" s="87"/>
      <c r="B207" s="65" t="s">
        <v>142</v>
      </c>
      <c r="C207" s="66">
        <v>150</v>
      </c>
      <c r="D207" s="71">
        <v>3.25</v>
      </c>
      <c r="E207" s="66">
        <v>20.9</v>
      </c>
      <c r="F207" s="66">
        <v>41.88</v>
      </c>
      <c r="G207" s="66">
        <v>381.71</v>
      </c>
      <c r="H207" s="66">
        <v>629</v>
      </c>
    </row>
    <row r="208" spans="1:8" ht="27" thickBot="1">
      <c r="A208" s="87"/>
      <c r="B208" s="65" t="s">
        <v>74</v>
      </c>
      <c r="C208" s="74">
        <v>200</v>
      </c>
      <c r="D208" s="71">
        <v>0.382</v>
      </c>
      <c r="E208" s="66">
        <v>0.13</v>
      </c>
      <c r="F208" s="66">
        <v>15.48</v>
      </c>
      <c r="G208" s="66">
        <v>64</v>
      </c>
      <c r="H208" s="66" t="s">
        <v>75</v>
      </c>
    </row>
    <row r="209" spans="1:18" ht="15.75">
      <c r="A209" s="85" t="s">
        <v>13</v>
      </c>
      <c r="B209" s="85"/>
      <c r="C209" s="77">
        <v>841</v>
      </c>
      <c r="D209" s="77">
        <v>25.9</v>
      </c>
      <c r="E209" s="77">
        <v>26</v>
      </c>
      <c r="F209" s="77">
        <v>89.85</v>
      </c>
      <c r="G209" s="77">
        <v>709.59</v>
      </c>
      <c r="H209" s="18"/>
      <c r="J209" s="6"/>
      <c r="K209" s="98"/>
      <c r="L209" s="15"/>
      <c r="M209" s="16"/>
      <c r="N209" s="16"/>
      <c r="O209" s="16"/>
      <c r="P209" s="16"/>
      <c r="Q209" s="16"/>
      <c r="R209" s="14"/>
    </row>
    <row r="210" spans="1:18" ht="16.5" thickBot="1">
      <c r="A210" s="84" t="s">
        <v>24</v>
      </c>
      <c r="B210" s="84"/>
      <c r="C210" s="84"/>
      <c r="D210" s="84"/>
      <c r="E210" s="84"/>
      <c r="F210" s="84"/>
      <c r="G210" s="84"/>
      <c r="H210" s="84"/>
      <c r="J210" s="6"/>
      <c r="K210" s="98"/>
      <c r="L210" s="15"/>
      <c r="M210" s="17"/>
      <c r="N210" s="17"/>
      <c r="O210" s="17"/>
      <c r="P210" s="17"/>
      <c r="Q210" s="17"/>
      <c r="R210" s="17"/>
    </row>
    <row r="211" spans="1:18" ht="15.75" thickBot="1">
      <c r="A211" s="87" t="s">
        <v>12</v>
      </c>
      <c r="B211" s="72" t="s">
        <v>67</v>
      </c>
      <c r="C211" s="64">
        <v>100</v>
      </c>
      <c r="D211" s="70">
        <v>0.7</v>
      </c>
      <c r="E211" s="68">
        <v>0.1</v>
      </c>
      <c r="F211" s="68">
        <v>1.9</v>
      </c>
      <c r="G211" s="68">
        <v>11</v>
      </c>
      <c r="H211" s="68">
        <v>982</v>
      </c>
      <c r="J211" s="6"/>
      <c r="K211" s="98"/>
      <c r="L211" s="6"/>
      <c r="M211" s="6"/>
      <c r="N211" s="6"/>
      <c r="O211" s="6"/>
      <c r="P211" s="6"/>
      <c r="Q211" s="6"/>
      <c r="R211" s="6"/>
    </row>
    <row r="212" spans="1:18" ht="41.25" customHeight="1" thickBot="1">
      <c r="A212" s="87"/>
      <c r="B212" s="73" t="s">
        <v>139</v>
      </c>
      <c r="C212" s="66" t="s">
        <v>69</v>
      </c>
      <c r="D212" s="71">
        <v>4.18</v>
      </c>
      <c r="E212" s="66">
        <v>8.42</v>
      </c>
      <c r="F212" s="66">
        <v>16.23</v>
      </c>
      <c r="G212" s="66">
        <v>157.5</v>
      </c>
      <c r="H212" s="66">
        <v>17</v>
      </c>
      <c r="J212" s="6"/>
      <c r="K212" s="98"/>
      <c r="L212" s="6"/>
      <c r="M212" s="6"/>
      <c r="N212" s="6"/>
      <c r="O212" s="6"/>
      <c r="P212" s="6"/>
      <c r="Q212" s="6"/>
      <c r="R212" s="6"/>
    </row>
    <row r="213" spans="1:18" ht="35.25" customHeight="1" thickBot="1">
      <c r="A213" s="87"/>
      <c r="B213" s="65" t="s">
        <v>140</v>
      </c>
      <c r="C213" s="66" t="s">
        <v>141</v>
      </c>
      <c r="D213" s="71">
        <v>11.8</v>
      </c>
      <c r="E213" s="66">
        <v>11.85</v>
      </c>
      <c r="F213" s="66">
        <v>10.95</v>
      </c>
      <c r="G213" s="66">
        <v>175.87</v>
      </c>
      <c r="H213" s="66">
        <v>973</v>
      </c>
      <c r="J213" s="6"/>
      <c r="K213" s="98"/>
      <c r="L213" s="6"/>
      <c r="M213" s="6"/>
      <c r="N213" s="6"/>
      <c r="O213" s="6"/>
      <c r="P213" s="6"/>
      <c r="Q213" s="6"/>
      <c r="R213" s="6"/>
    </row>
    <row r="214" spans="1:18" ht="27" thickBot="1">
      <c r="A214" s="87"/>
      <c r="B214" s="65" t="s">
        <v>142</v>
      </c>
      <c r="C214" s="66">
        <v>180</v>
      </c>
      <c r="D214" s="71">
        <v>4.15</v>
      </c>
      <c r="E214" s="66">
        <v>20.9</v>
      </c>
      <c r="F214" s="66">
        <v>44.38</v>
      </c>
      <c r="G214" s="66">
        <v>384.1</v>
      </c>
      <c r="H214" s="66">
        <v>629</v>
      </c>
      <c r="J214" s="6"/>
      <c r="K214" s="98"/>
      <c r="L214" s="6"/>
      <c r="M214" s="6"/>
      <c r="N214" s="6"/>
      <c r="O214" s="6"/>
      <c r="P214" s="6"/>
      <c r="Q214" s="6"/>
      <c r="R214" s="6"/>
    </row>
    <row r="215" spans="1:18" ht="27" thickBot="1">
      <c r="A215" s="87"/>
      <c r="B215" s="65" t="s">
        <v>74</v>
      </c>
      <c r="C215" s="74">
        <v>200</v>
      </c>
      <c r="D215" s="71">
        <v>0.382</v>
      </c>
      <c r="E215" s="66">
        <v>0.13</v>
      </c>
      <c r="F215" s="66">
        <v>15.48</v>
      </c>
      <c r="G215" s="66">
        <v>64</v>
      </c>
      <c r="H215" s="66" t="s">
        <v>75</v>
      </c>
      <c r="J215" s="6"/>
      <c r="K215" s="98"/>
      <c r="L215" s="6"/>
      <c r="M215" s="6"/>
      <c r="N215" s="6"/>
      <c r="O215" s="6"/>
      <c r="P215" s="6"/>
      <c r="Q215" s="6"/>
      <c r="R215" s="6"/>
    </row>
    <row r="216" spans="1:18" s="80" customFormat="1" ht="12.75">
      <c r="A216" s="85" t="s">
        <v>13</v>
      </c>
      <c r="B216" s="85"/>
      <c r="C216" s="77">
        <v>938</v>
      </c>
      <c r="D216" s="77">
        <v>29.13</v>
      </c>
      <c r="E216" s="77">
        <v>28.69</v>
      </c>
      <c r="F216" s="77">
        <v>102.13</v>
      </c>
      <c r="G216" s="77">
        <v>795.71</v>
      </c>
      <c r="H216" s="48"/>
      <c r="J216" s="81"/>
      <c r="K216" s="98"/>
      <c r="L216" s="81"/>
      <c r="M216" s="81"/>
      <c r="N216" s="81"/>
      <c r="O216" s="81"/>
      <c r="P216" s="81"/>
      <c r="Q216" s="81"/>
      <c r="R216" s="81"/>
    </row>
    <row r="217" spans="1:8" ht="15">
      <c r="A217" s="101" t="s">
        <v>37</v>
      </c>
      <c r="B217" s="101"/>
      <c r="C217" s="27"/>
      <c r="D217" s="21">
        <f>D209+D196</f>
        <v>40.12</v>
      </c>
      <c r="E217" s="21">
        <f>E209+E196</f>
        <v>44.67</v>
      </c>
      <c r="F217" s="21">
        <f>F209+F196</f>
        <v>170.76</v>
      </c>
      <c r="G217" s="21">
        <f>G209+G196</f>
        <v>1262.0900000000001</v>
      </c>
      <c r="H217" s="39"/>
    </row>
    <row r="218" spans="1:8" ht="15">
      <c r="A218" s="28" t="s">
        <v>38</v>
      </c>
      <c r="B218" s="28"/>
      <c r="C218" s="27"/>
      <c r="D218" s="30">
        <f>D216+D202</f>
        <v>43.95</v>
      </c>
      <c r="E218" s="30">
        <f>E216+E202</f>
        <v>48.16</v>
      </c>
      <c r="F218" s="30">
        <f>F216+F202</f>
        <v>187.73</v>
      </c>
      <c r="G218" s="30">
        <f>G216+G202</f>
        <v>1376.6100000000001</v>
      </c>
      <c r="H218" s="29"/>
    </row>
    <row r="219" spans="1:8" ht="15">
      <c r="A219" s="88" t="s">
        <v>53</v>
      </c>
      <c r="B219" s="88"/>
      <c r="C219" s="88"/>
      <c r="D219" s="88"/>
      <c r="E219" s="88"/>
      <c r="F219" s="88"/>
      <c r="G219" s="88"/>
      <c r="H219" s="88"/>
    </row>
    <row r="220" spans="1:8" ht="15">
      <c r="A220" s="84" t="s">
        <v>23</v>
      </c>
      <c r="B220" s="86"/>
      <c r="C220" s="86"/>
      <c r="D220" s="86"/>
      <c r="E220" s="86"/>
      <c r="F220" s="86"/>
      <c r="G220" s="86"/>
      <c r="H220" s="86"/>
    </row>
    <row r="221" spans="1:8" ht="38.25">
      <c r="A221" s="87" t="s">
        <v>8</v>
      </c>
      <c r="B221" s="40" t="s">
        <v>87</v>
      </c>
      <c r="C221" s="48">
        <v>170</v>
      </c>
      <c r="D221" s="48">
        <v>5.82</v>
      </c>
      <c r="E221" s="48">
        <v>3.92</v>
      </c>
      <c r="F221" s="48">
        <v>43.18</v>
      </c>
      <c r="G221" s="48">
        <v>221.3</v>
      </c>
      <c r="H221" s="48">
        <v>1054</v>
      </c>
    </row>
    <row r="222" spans="1:8" ht="28.5" customHeight="1">
      <c r="A222" s="87"/>
      <c r="B222" s="40" t="s">
        <v>88</v>
      </c>
      <c r="C222" s="48">
        <v>45931</v>
      </c>
      <c r="D222" s="48">
        <v>1.95</v>
      </c>
      <c r="E222" s="48">
        <v>7.5</v>
      </c>
      <c r="F222" s="48">
        <v>12.88</v>
      </c>
      <c r="G222" s="48">
        <v>128.6</v>
      </c>
      <c r="H222" s="48">
        <v>868</v>
      </c>
    </row>
    <row r="223" spans="1:8" ht="15">
      <c r="A223" s="87"/>
      <c r="B223" s="82" t="s">
        <v>66</v>
      </c>
      <c r="C223" s="48">
        <v>149</v>
      </c>
      <c r="D223" s="48">
        <v>0.59</v>
      </c>
      <c r="E223" s="48">
        <v>0.59</v>
      </c>
      <c r="F223" s="48">
        <v>14.6</v>
      </c>
      <c r="G223" s="48">
        <v>70</v>
      </c>
      <c r="H223" s="48">
        <v>183</v>
      </c>
    </row>
    <row r="224" spans="1:8" ht="18" customHeight="1">
      <c r="A224" s="87"/>
      <c r="B224" s="40" t="s">
        <v>68</v>
      </c>
      <c r="C224" s="48" t="s">
        <v>77</v>
      </c>
      <c r="D224" s="48">
        <v>1.55</v>
      </c>
      <c r="E224" s="48">
        <v>1.45</v>
      </c>
      <c r="F224" s="48">
        <v>2.17</v>
      </c>
      <c r="G224" s="48">
        <v>29</v>
      </c>
      <c r="H224" s="48">
        <v>603</v>
      </c>
    </row>
    <row r="225" spans="1:8" ht="15">
      <c r="A225" s="85" t="s">
        <v>11</v>
      </c>
      <c r="B225" s="85"/>
      <c r="C225" s="49">
        <v>525</v>
      </c>
      <c r="D225" s="49">
        <v>25.54</v>
      </c>
      <c r="E225" s="49">
        <v>23.39</v>
      </c>
      <c r="F225" s="49">
        <v>92.64</v>
      </c>
      <c r="G225" s="49">
        <v>615.9</v>
      </c>
      <c r="H225" s="20"/>
    </row>
    <row r="226" spans="1:8" ht="15">
      <c r="A226" s="84" t="s">
        <v>24</v>
      </c>
      <c r="B226" s="86"/>
      <c r="C226" s="86"/>
      <c r="D226" s="86"/>
      <c r="E226" s="86"/>
      <c r="F226" s="86"/>
      <c r="G226" s="86"/>
      <c r="H226" s="86"/>
    </row>
    <row r="227" spans="1:8" ht="33" customHeight="1">
      <c r="A227" s="87" t="s">
        <v>8</v>
      </c>
      <c r="B227" s="40" t="s">
        <v>87</v>
      </c>
      <c r="C227" s="48" t="s">
        <v>89</v>
      </c>
      <c r="D227" s="48">
        <v>6.87</v>
      </c>
      <c r="E227" s="48">
        <v>5.89</v>
      </c>
      <c r="F227" s="48">
        <v>50.89</v>
      </c>
      <c r="G227" s="48">
        <v>284.1</v>
      </c>
      <c r="H227" s="48">
        <v>1054</v>
      </c>
    </row>
    <row r="228" spans="1:8" ht="23.25" customHeight="1">
      <c r="A228" s="87"/>
      <c r="B228" s="40" t="s">
        <v>88</v>
      </c>
      <c r="C228" s="48">
        <v>47392</v>
      </c>
      <c r="D228" s="48">
        <v>2.25</v>
      </c>
      <c r="E228" s="48">
        <v>7.54</v>
      </c>
      <c r="F228" s="48">
        <v>14.92</v>
      </c>
      <c r="G228" s="48">
        <v>138.6</v>
      </c>
      <c r="H228" s="48">
        <v>868</v>
      </c>
    </row>
    <row r="229" spans="1:8" ht="16.5" customHeight="1">
      <c r="A229" s="87"/>
      <c r="B229" s="82" t="s">
        <v>66</v>
      </c>
      <c r="C229" s="48">
        <v>149</v>
      </c>
      <c r="D229" s="48">
        <v>0.59</v>
      </c>
      <c r="E229" s="48">
        <v>0.59</v>
      </c>
      <c r="F229" s="48">
        <v>14.6</v>
      </c>
      <c r="G229" s="48">
        <v>70</v>
      </c>
      <c r="H229" s="48">
        <v>183</v>
      </c>
    </row>
    <row r="230" spans="1:8" ht="15">
      <c r="A230" s="87"/>
      <c r="B230" s="40" t="s">
        <v>68</v>
      </c>
      <c r="C230" s="48" t="s">
        <v>77</v>
      </c>
      <c r="D230" s="48">
        <v>1.55</v>
      </c>
      <c r="E230" s="48">
        <v>1.45</v>
      </c>
      <c r="F230" s="48">
        <v>2.17</v>
      </c>
      <c r="G230" s="48">
        <v>29</v>
      </c>
      <c r="H230" s="48">
        <v>603</v>
      </c>
    </row>
    <row r="231" spans="1:8" ht="15.75" thickBot="1">
      <c r="A231" s="85" t="s">
        <v>11</v>
      </c>
      <c r="B231" s="85"/>
      <c r="C231" s="49">
        <v>561</v>
      </c>
      <c r="D231" s="49">
        <v>26.89</v>
      </c>
      <c r="E231" s="49">
        <v>25.4</v>
      </c>
      <c r="F231" s="49">
        <v>102.39</v>
      </c>
      <c r="G231" s="49">
        <v>708.7</v>
      </c>
      <c r="H231" s="52"/>
    </row>
    <row r="232" spans="1:8" ht="15.75" thickBot="1">
      <c r="A232" s="84" t="s">
        <v>23</v>
      </c>
      <c r="B232" s="86"/>
      <c r="C232" s="86"/>
      <c r="D232" s="86"/>
      <c r="E232" s="86"/>
      <c r="F232" s="86"/>
      <c r="G232" s="86"/>
      <c r="H232" s="86"/>
    </row>
    <row r="233" spans="1:8" ht="15.75" thickBot="1">
      <c r="A233" s="87" t="s">
        <v>12</v>
      </c>
      <c r="B233" s="82" t="s">
        <v>143</v>
      </c>
      <c r="C233" s="64">
        <v>60</v>
      </c>
      <c r="D233" s="70">
        <v>0.66</v>
      </c>
      <c r="E233" s="68">
        <v>0.12</v>
      </c>
      <c r="F233" s="68">
        <v>2.28</v>
      </c>
      <c r="G233" s="68">
        <v>14</v>
      </c>
      <c r="H233" s="68">
        <v>982</v>
      </c>
    </row>
    <row r="234" spans="1:8" ht="44.25" customHeight="1">
      <c r="A234" s="87"/>
      <c r="B234" s="82" t="s">
        <v>144</v>
      </c>
      <c r="C234" s="48" t="s">
        <v>71</v>
      </c>
      <c r="D234" s="48">
        <v>2.01</v>
      </c>
      <c r="E234" s="48">
        <v>6.07</v>
      </c>
      <c r="F234" s="48">
        <v>8.66</v>
      </c>
      <c r="G234" s="48">
        <v>116</v>
      </c>
      <c r="H234" s="48">
        <v>197</v>
      </c>
    </row>
    <row r="235" spans="1:8" ht="26.25" customHeight="1">
      <c r="A235" s="87"/>
      <c r="B235" s="82" t="s">
        <v>145</v>
      </c>
      <c r="C235" s="48" t="s">
        <v>126</v>
      </c>
      <c r="D235" s="48">
        <v>11.47</v>
      </c>
      <c r="E235" s="48">
        <v>11.25</v>
      </c>
      <c r="F235" s="48">
        <v>2.42</v>
      </c>
      <c r="G235" s="48">
        <v>196</v>
      </c>
      <c r="H235" s="48">
        <v>1036</v>
      </c>
    </row>
    <row r="236" spans="1:8" ht="25.5">
      <c r="A236" s="87"/>
      <c r="B236" s="82" t="s">
        <v>70</v>
      </c>
      <c r="C236" s="48">
        <v>150</v>
      </c>
      <c r="D236" s="48">
        <v>3.24</v>
      </c>
      <c r="E236" s="48">
        <v>4.39</v>
      </c>
      <c r="F236" s="48">
        <v>25.28</v>
      </c>
      <c r="G236" s="48">
        <v>154</v>
      </c>
      <c r="H236" s="48">
        <v>313</v>
      </c>
    </row>
    <row r="237" spans="1:8" ht="20.25" customHeight="1">
      <c r="A237" s="87"/>
      <c r="B237" s="82" t="s">
        <v>136</v>
      </c>
      <c r="C237" s="48">
        <v>200</v>
      </c>
      <c r="D237" s="48">
        <v>0.05</v>
      </c>
      <c r="E237" s="48">
        <v>0.02</v>
      </c>
      <c r="F237" s="48">
        <v>9.1</v>
      </c>
      <c r="G237" s="48">
        <v>37</v>
      </c>
      <c r="H237" s="48">
        <v>663</v>
      </c>
    </row>
    <row r="238" spans="1:8" ht="15" customHeight="1">
      <c r="A238" s="23" t="s">
        <v>13</v>
      </c>
      <c r="B238" s="25"/>
      <c r="C238" s="77">
        <v>899</v>
      </c>
      <c r="D238" s="77">
        <v>38.07</v>
      </c>
      <c r="E238" s="77">
        <v>42.66</v>
      </c>
      <c r="F238" s="77">
        <v>108.18</v>
      </c>
      <c r="G238" s="77">
        <v>826.3</v>
      </c>
      <c r="H238" s="20"/>
    </row>
    <row r="239" spans="1:8" ht="15">
      <c r="A239" s="84" t="s">
        <v>24</v>
      </c>
      <c r="B239" s="86"/>
      <c r="C239" s="86"/>
      <c r="D239" s="86"/>
      <c r="E239" s="86"/>
      <c r="F239" s="86"/>
      <c r="G239" s="86"/>
      <c r="H239" s="86"/>
    </row>
    <row r="240" spans="1:8" ht="15">
      <c r="A240" s="87" t="s">
        <v>12</v>
      </c>
      <c r="B240" s="82" t="s">
        <v>143</v>
      </c>
      <c r="C240" s="48">
        <v>100</v>
      </c>
      <c r="D240" s="48">
        <v>1.1</v>
      </c>
      <c r="E240" s="48">
        <v>0.2</v>
      </c>
      <c r="F240" s="48">
        <v>3.8</v>
      </c>
      <c r="G240" s="48">
        <v>24</v>
      </c>
      <c r="H240" s="48">
        <v>982</v>
      </c>
    </row>
    <row r="241" spans="1:8" ht="33" customHeight="1">
      <c r="A241" s="87"/>
      <c r="B241" s="82" t="s">
        <v>144</v>
      </c>
      <c r="C241" s="48" t="s">
        <v>71</v>
      </c>
      <c r="D241" s="48">
        <v>2.01</v>
      </c>
      <c r="E241" s="48">
        <v>6.07</v>
      </c>
      <c r="F241" s="48">
        <v>8.66</v>
      </c>
      <c r="G241" s="48">
        <v>116</v>
      </c>
      <c r="H241" s="48">
        <v>197</v>
      </c>
    </row>
    <row r="242" spans="1:8" ht="33.75" customHeight="1">
      <c r="A242" s="87"/>
      <c r="B242" s="82" t="s">
        <v>145</v>
      </c>
      <c r="C242" s="48" t="s">
        <v>126</v>
      </c>
      <c r="D242" s="48">
        <v>11.47</v>
      </c>
      <c r="E242" s="48">
        <v>11.25</v>
      </c>
      <c r="F242" s="48">
        <v>2.42</v>
      </c>
      <c r="G242" s="48">
        <v>196</v>
      </c>
      <c r="H242" s="48">
        <v>1036</v>
      </c>
    </row>
    <row r="243" spans="1:8" ht="18.75" customHeight="1" thickBot="1">
      <c r="A243" s="87"/>
      <c r="B243" s="82" t="s">
        <v>70</v>
      </c>
      <c r="C243" s="74">
        <v>190</v>
      </c>
      <c r="D243" s="71">
        <v>3.86</v>
      </c>
      <c r="E243" s="66">
        <v>5.23</v>
      </c>
      <c r="F243" s="66">
        <v>30.13</v>
      </c>
      <c r="G243" s="66">
        <v>182.4</v>
      </c>
      <c r="H243" s="66">
        <v>313</v>
      </c>
    </row>
    <row r="244" spans="1:8" ht="18.75" customHeight="1">
      <c r="A244" s="87"/>
      <c r="B244" s="82" t="s">
        <v>136</v>
      </c>
      <c r="C244" s="48">
        <v>200</v>
      </c>
      <c r="D244" s="48">
        <v>0.05</v>
      </c>
      <c r="E244" s="48">
        <v>0.02</v>
      </c>
      <c r="F244" s="48">
        <v>9.1</v>
      </c>
      <c r="G244" s="48">
        <v>37</v>
      </c>
      <c r="H244" s="48">
        <v>663</v>
      </c>
    </row>
    <row r="245" spans="1:8" ht="15.75" thickBot="1">
      <c r="A245" s="85" t="s">
        <v>13</v>
      </c>
      <c r="B245" s="85"/>
      <c r="C245" s="83">
        <v>993</v>
      </c>
      <c r="D245" s="77">
        <v>43.36</v>
      </c>
      <c r="E245" s="77">
        <v>48.69</v>
      </c>
      <c r="F245" s="77">
        <v>119.54</v>
      </c>
      <c r="G245" s="77">
        <v>952</v>
      </c>
      <c r="H245" s="52"/>
    </row>
    <row r="246" spans="1:8" ht="15">
      <c r="A246" s="101" t="s">
        <v>39</v>
      </c>
      <c r="B246" s="101"/>
      <c r="C246" s="27"/>
      <c r="D246" s="21">
        <f>D238+D225</f>
        <v>63.61</v>
      </c>
      <c r="E246" s="21">
        <f>E238+E225</f>
        <v>66.05</v>
      </c>
      <c r="F246" s="21">
        <f>F238+F225</f>
        <v>200.82</v>
      </c>
      <c r="G246" s="21">
        <f>G238+G225</f>
        <v>1442.1999999999998</v>
      </c>
      <c r="H246" s="39"/>
    </row>
    <row r="247" spans="1:8" ht="15">
      <c r="A247" s="28" t="s">
        <v>40</v>
      </c>
      <c r="B247" s="28"/>
      <c r="C247" s="27"/>
      <c r="D247" s="30">
        <f>D245+D231</f>
        <v>70.25</v>
      </c>
      <c r="E247" s="30">
        <f>E245+E231</f>
        <v>74.09</v>
      </c>
      <c r="F247" s="30">
        <f>F245+F231</f>
        <v>221.93</v>
      </c>
      <c r="G247" s="30">
        <f>G245+G231</f>
        <v>1660.7</v>
      </c>
      <c r="H247" s="29"/>
    </row>
    <row r="248" spans="1:8" ht="15">
      <c r="A248" s="88" t="s">
        <v>54</v>
      </c>
      <c r="B248" s="88"/>
      <c r="C248" s="88"/>
      <c r="D248" s="88"/>
      <c r="E248" s="88"/>
      <c r="F248" s="88"/>
      <c r="G248" s="88"/>
      <c r="H248" s="88"/>
    </row>
    <row r="249" spans="1:8" ht="15.75" thickBot="1">
      <c r="A249" s="84" t="s">
        <v>23</v>
      </c>
      <c r="B249" s="84"/>
      <c r="C249" s="84"/>
      <c r="D249" s="84"/>
      <c r="E249" s="84"/>
      <c r="F249" s="84"/>
      <c r="G249" s="84"/>
      <c r="H249" s="84"/>
    </row>
    <row r="250" spans="1:8" ht="27" thickBot="1">
      <c r="A250" s="87" t="s">
        <v>8</v>
      </c>
      <c r="B250" s="72" t="s">
        <v>148</v>
      </c>
      <c r="C250" s="70">
        <v>150</v>
      </c>
      <c r="D250" s="70">
        <v>6.46</v>
      </c>
      <c r="E250" s="68">
        <v>14.13</v>
      </c>
      <c r="F250" s="68">
        <v>45.25</v>
      </c>
      <c r="G250" s="68">
        <v>273.7</v>
      </c>
      <c r="H250" s="68">
        <v>527</v>
      </c>
    </row>
    <row r="251" spans="1:8" ht="15.75" thickBot="1">
      <c r="A251" s="87"/>
      <c r="B251" s="65" t="s">
        <v>109</v>
      </c>
      <c r="C251" s="71">
        <v>26</v>
      </c>
      <c r="D251" s="71">
        <v>8.58</v>
      </c>
      <c r="E251" s="66">
        <v>10.9</v>
      </c>
      <c r="F251" s="66">
        <v>0</v>
      </c>
      <c r="G251" s="66">
        <v>134</v>
      </c>
      <c r="H251" s="66">
        <v>982</v>
      </c>
    </row>
    <row r="252" spans="1:8" ht="15.75" thickBot="1">
      <c r="A252" s="87"/>
      <c r="B252" s="65" t="s">
        <v>61</v>
      </c>
      <c r="C252" s="71">
        <v>200</v>
      </c>
      <c r="D252" s="71">
        <v>0.05</v>
      </c>
      <c r="E252" s="66">
        <v>0.02</v>
      </c>
      <c r="F252" s="66">
        <v>9.1</v>
      </c>
      <c r="G252" s="66">
        <v>37</v>
      </c>
      <c r="H252" s="66">
        <v>663</v>
      </c>
    </row>
    <row r="253" spans="1:8" ht="17.25" customHeight="1" thickBot="1">
      <c r="A253" s="87"/>
      <c r="B253" s="65" t="s">
        <v>147</v>
      </c>
      <c r="C253" s="71">
        <v>166</v>
      </c>
      <c r="D253" s="71">
        <v>0.4</v>
      </c>
      <c r="E253" s="66">
        <v>0.4</v>
      </c>
      <c r="F253" s="66">
        <v>9.8</v>
      </c>
      <c r="G253" s="66">
        <v>78</v>
      </c>
      <c r="H253" s="66" t="s">
        <v>58</v>
      </c>
    </row>
    <row r="254" spans="1:18" ht="15.75" customHeight="1">
      <c r="A254" s="85" t="s">
        <v>11</v>
      </c>
      <c r="B254" s="85"/>
      <c r="C254" s="77">
        <v>645</v>
      </c>
      <c r="D254" s="77">
        <v>20.43</v>
      </c>
      <c r="E254" s="77">
        <v>16.4</v>
      </c>
      <c r="F254" s="77">
        <v>89.52</v>
      </c>
      <c r="G254" s="77">
        <f>SUM(G250:G253)</f>
        <v>522.7</v>
      </c>
      <c r="H254" s="20"/>
      <c r="J254" s="6"/>
      <c r="K254" s="6"/>
      <c r="L254" s="6"/>
      <c r="M254" s="6"/>
      <c r="N254" s="6"/>
      <c r="O254" s="6"/>
      <c r="P254" s="6"/>
      <c r="Q254" s="6"/>
      <c r="R254" s="16"/>
    </row>
    <row r="255" spans="1:18" ht="16.5" thickBot="1">
      <c r="A255" s="84" t="s">
        <v>24</v>
      </c>
      <c r="B255" s="84"/>
      <c r="C255" s="84"/>
      <c r="D255" s="84"/>
      <c r="E255" s="84"/>
      <c r="F255" s="84"/>
      <c r="G255" s="84"/>
      <c r="H255" s="84"/>
      <c r="J255" s="6"/>
      <c r="K255" s="6"/>
      <c r="L255" s="6"/>
      <c r="M255" s="6"/>
      <c r="N255" s="6"/>
      <c r="O255" s="6"/>
      <c r="P255" s="6"/>
      <c r="Q255" s="6"/>
      <c r="R255" s="17"/>
    </row>
    <row r="256" spans="1:18" ht="27" thickBot="1">
      <c r="A256" s="87" t="s">
        <v>8</v>
      </c>
      <c r="B256" s="72" t="s">
        <v>148</v>
      </c>
      <c r="C256" s="70">
        <v>180</v>
      </c>
      <c r="D256" s="70">
        <v>6.46</v>
      </c>
      <c r="E256" s="68">
        <v>14.13</v>
      </c>
      <c r="F256" s="68">
        <v>45.25</v>
      </c>
      <c r="G256" s="68">
        <v>296.9</v>
      </c>
      <c r="H256" s="68">
        <v>527</v>
      </c>
      <c r="J256" s="6"/>
      <c r="K256" s="6"/>
      <c r="L256" s="6"/>
      <c r="M256" s="6"/>
      <c r="N256" s="6"/>
      <c r="O256" s="6"/>
      <c r="P256" s="6"/>
      <c r="Q256" s="6"/>
      <c r="R256" s="17"/>
    </row>
    <row r="257" spans="1:18" ht="16.5" thickBot="1">
      <c r="A257" s="87"/>
      <c r="B257" s="65" t="s">
        <v>109</v>
      </c>
      <c r="C257" s="66">
        <v>32</v>
      </c>
      <c r="D257" s="71">
        <v>7.42</v>
      </c>
      <c r="E257" s="66">
        <v>9.44</v>
      </c>
      <c r="F257" s="66">
        <v>0</v>
      </c>
      <c r="G257" s="66">
        <v>116</v>
      </c>
      <c r="H257" s="66">
        <v>982</v>
      </c>
      <c r="J257" s="6"/>
      <c r="K257" s="6"/>
      <c r="L257" s="6"/>
      <c r="M257" s="6"/>
      <c r="N257" s="6"/>
      <c r="O257" s="6"/>
      <c r="P257" s="6"/>
      <c r="Q257" s="6"/>
      <c r="R257" s="17"/>
    </row>
    <row r="258" spans="1:18" ht="16.5" thickBot="1">
      <c r="A258" s="87"/>
      <c r="B258" s="65" t="s">
        <v>61</v>
      </c>
      <c r="C258" s="71">
        <v>200</v>
      </c>
      <c r="D258" s="71">
        <v>0.05</v>
      </c>
      <c r="E258" s="66">
        <v>0.02</v>
      </c>
      <c r="F258" s="66">
        <v>9.1</v>
      </c>
      <c r="G258" s="66">
        <v>37</v>
      </c>
      <c r="H258" s="66">
        <v>663</v>
      </c>
      <c r="J258" s="6"/>
      <c r="K258" s="6"/>
      <c r="L258" s="6"/>
      <c r="M258" s="6"/>
      <c r="N258" s="6"/>
      <c r="O258" s="6"/>
      <c r="P258" s="6"/>
      <c r="Q258" s="6"/>
      <c r="R258" s="17"/>
    </row>
    <row r="259" spans="1:18" ht="13.5" customHeight="1" thickBot="1">
      <c r="A259" s="87"/>
      <c r="B259" s="65" t="s">
        <v>147</v>
      </c>
      <c r="C259" s="71">
        <v>170</v>
      </c>
      <c r="D259" s="71">
        <v>0.4</v>
      </c>
      <c r="E259" s="66">
        <v>0.4</v>
      </c>
      <c r="F259" s="66">
        <v>9.8</v>
      </c>
      <c r="G259" s="66">
        <v>81</v>
      </c>
      <c r="H259" s="66" t="s">
        <v>58</v>
      </c>
      <c r="J259" s="6"/>
      <c r="K259" s="99"/>
      <c r="L259" s="100"/>
      <c r="M259" s="100"/>
      <c r="N259" s="100"/>
      <c r="O259" s="100"/>
      <c r="P259" s="100"/>
      <c r="Q259" s="100"/>
      <c r="R259" s="100"/>
    </row>
    <row r="260" spans="1:18" ht="15.75" customHeight="1">
      <c r="A260" s="85" t="s">
        <v>11</v>
      </c>
      <c r="B260" s="85"/>
      <c r="C260" s="77">
        <v>689</v>
      </c>
      <c r="D260" s="77">
        <f>SUM(D256:D259)</f>
        <v>14.33</v>
      </c>
      <c r="E260" s="77">
        <v>17.88</v>
      </c>
      <c r="F260" s="77">
        <v>101.7</v>
      </c>
      <c r="G260" s="77">
        <f>SUM(G256:G259)</f>
        <v>530.9</v>
      </c>
      <c r="H260" s="48"/>
      <c r="J260" s="6"/>
      <c r="K260" s="98"/>
      <c r="L260" s="6"/>
      <c r="M260" s="6"/>
      <c r="N260" s="6"/>
      <c r="O260" s="6"/>
      <c r="P260" s="6"/>
      <c r="Q260" s="6"/>
      <c r="R260" s="6"/>
    </row>
    <row r="261" spans="1:18" ht="15.75" thickBot="1">
      <c r="A261" s="84" t="s">
        <v>23</v>
      </c>
      <c r="B261" s="84"/>
      <c r="C261" s="84"/>
      <c r="D261" s="84"/>
      <c r="E261" s="84"/>
      <c r="F261" s="84"/>
      <c r="G261" s="84"/>
      <c r="H261" s="84"/>
      <c r="J261" s="6"/>
      <c r="K261" s="98"/>
      <c r="L261" s="6"/>
      <c r="M261" s="6"/>
      <c r="N261" s="6"/>
      <c r="O261" s="6"/>
      <c r="P261" s="6"/>
      <c r="Q261" s="6"/>
      <c r="R261" s="6"/>
    </row>
    <row r="262" spans="1:8" ht="24.75" customHeight="1" thickBot="1">
      <c r="A262" s="84" t="s">
        <v>12</v>
      </c>
      <c r="B262" s="72" t="s">
        <v>146</v>
      </c>
      <c r="C262" s="68" t="s">
        <v>69</v>
      </c>
      <c r="D262" s="70">
        <v>6.01</v>
      </c>
      <c r="E262" s="68">
        <v>8.29</v>
      </c>
      <c r="F262" s="68">
        <v>15.76</v>
      </c>
      <c r="G262" s="68">
        <v>161</v>
      </c>
      <c r="H262" s="68">
        <v>1000</v>
      </c>
    </row>
    <row r="263" spans="1:8" ht="30.75" customHeight="1" thickBot="1">
      <c r="A263" s="84"/>
      <c r="B263" s="73" t="s">
        <v>122</v>
      </c>
      <c r="C263" s="74">
        <v>110</v>
      </c>
      <c r="D263" s="71">
        <v>9.62</v>
      </c>
      <c r="E263" s="66">
        <v>15.62</v>
      </c>
      <c r="F263" s="66">
        <v>1.09</v>
      </c>
      <c r="G263" s="74">
        <v>229</v>
      </c>
      <c r="H263" s="66">
        <v>975</v>
      </c>
    </row>
    <row r="264" spans="1:8" ht="31.5" customHeight="1" thickBot="1">
      <c r="A264" s="84"/>
      <c r="B264" s="65" t="s">
        <v>82</v>
      </c>
      <c r="C264" s="48">
        <v>150</v>
      </c>
      <c r="D264" s="48">
        <v>8.2</v>
      </c>
      <c r="E264" s="48">
        <v>5.3</v>
      </c>
      <c r="F264" s="48">
        <v>35.9</v>
      </c>
      <c r="G264" s="48">
        <v>224.6</v>
      </c>
      <c r="H264" s="48">
        <v>632</v>
      </c>
    </row>
    <row r="265" spans="1:8" ht="15.75" thickBot="1">
      <c r="A265" s="84"/>
      <c r="B265" s="65" t="s">
        <v>61</v>
      </c>
      <c r="C265" s="66">
        <v>200</v>
      </c>
      <c r="D265" s="71">
        <v>0.05</v>
      </c>
      <c r="E265" s="66">
        <v>0.02</v>
      </c>
      <c r="F265" s="66">
        <v>9.1</v>
      </c>
      <c r="G265" s="66">
        <v>37</v>
      </c>
      <c r="H265" s="66">
        <v>663</v>
      </c>
    </row>
    <row r="266" spans="1:8" ht="19.5" customHeight="1" thickBot="1">
      <c r="A266" s="84"/>
      <c r="B266" s="65" t="s">
        <v>147</v>
      </c>
      <c r="C266" s="66">
        <v>125</v>
      </c>
      <c r="D266" s="71">
        <v>0.48</v>
      </c>
      <c r="E266" s="66">
        <v>0.48</v>
      </c>
      <c r="F266" s="66">
        <v>11.76</v>
      </c>
      <c r="G266" s="66">
        <v>59</v>
      </c>
      <c r="H266" s="66" t="s">
        <v>58</v>
      </c>
    </row>
    <row r="267" spans="1:8" ht="15" customHeight="1">
      <c r="A267" s="31" t="s">
        <v>13</v>
      </c>
      <c r="B267" s="25"/>
      <c r="C267" s="77">
        <v>780</v>
      </c>
      <c r="D267" s="77">
        <v>17.9</v>
      </c>
      <c r="E267" s="77">
        <v>25.61</v>
      </c>
      <c r="F267" s="77">
        <v>101.07</v>
      </c>
      <c r="G267" s="77">
        <f>SUM(G262:G266)</f>
        <v>710.6</v>
      </c>
      <c r="H267" s="18"/>
    </row>
    <row r="268" spans="1:8" ht="15" customHeight="1" thickBot="1">
      <c r="A268" s="84" t="s">
        <v>24</v>
      </c>
      <c r="B268" s="84"/>
      <c r="C268" s="84"/>
      <c r="D268" s="84"/>
      <c r="E268" s="84"/>
      <c r="F268" s="84"/>
      <c r="G268" s="84"/>
      <c r="H268" s="84"/>
    </row>
    <row r="269" spans="1:8" ht="23.25" customHeight="1" thickBot="1">
      <c r="A269" s="84" t="s">
        <v>12</v>
      </c>
      <c r="B269" s="72" t="s">
        <v>146</v>
      </c>
      <c r="C269" s="68" t="s">
        <v>69</v>
      </c>
      <c r="D269" s="70">
        <v>6.01</v>
      </c>
      <c r="E269" s="68">
        <v>8.29</v>
      </c>
      <c r="F269" s="68">
        <v>15.76</v>
      </c>
      <c r="G269" s="68">
        <v>161</v>
      </c>
      <c r="H269" s="68">
        <v>1000</v>
      </c>
    </row>
    <row r="270" spans="1:8" ht="38.25" customHeight="1" thickBot="1">
      <c r="A270" s="84"/>
      <c r="B270" s="73" t="s">
        <v>122</v>
      </c>
      <c r="C270" s="74">
        <v>110</v>
      </c>
      <c r="D270" s="71">
        <v>9.62</v>
      </c>
      <c r="E270" s="66">
        <v>15.62</v>
      </c>
      <c r="F270" s="66">
        <v>1.09</v>
      </c>
      <c r="G270" s="74">
        <v>229</v>
      </c>
      <c r="H270" s="66">
        <v>975</v>
      </c>
    </row>
    <row r="271" spans="1:8" ht="27" customHeight="1" thickBot="1">
      <c r="A271" s="84"/>
      <c r="B271" s="65" t="s">
        <v>82</v>
      </c>
      <c r="C271" s="66">
        <v>180</v>
      </c>
      <c r="D271" s="71">
        <v>4.3</v>
      </c>
      <c r="E271" s="66">
        <v>5.7</v>
      </c>
      <c r="F271" s="66">
        <v>43.7</v>
      </c>
      <c r="G271" s="74">
        <v>163</v>
      </c>
      <c r="H271" s="66">
        <v>676</v>
      </c>
    </row>
    <row r="272" spans="1:8" ht="15.75" thickBot="1">
      <c r="A272" s="84"/>
      <c r="B272" s="65" t="s">
        <v>61</v>
      </c>
      <c r="C272" s="66">
        <v>200</v>
      </c>
      <c r="D272" s="71">
        <v>0.05</v>
      </c>
      <c r="E272" s="66">
        <v>0.02</v>
      </c>
      <c r="F272" s="66">
        <v>9.1</v>
      </c>
      <c r="G272" s="66">
        <v>37</v>
      </c>
      <c r="H272" s="66">
        <v>663</v>
      </c>
    </row>
    <row r="273" spans="1:8" ht="20.25" customHeight="1" thickBot="1">
      <c r="A273" s="84"/>
      <c r="B273" s="65" t="s">
        <v>147</v>
      </c>
      <c r="C273" s="66">
        <v>125</v>
      </c>
      <c r="D273" s="71">
        <v>0.48</v>
      </c>
      <c r="E273" s="66">
        <v>0.48</v>
      </c>
      <c r="F273" s="66">
        <v>11.76</v>
      </c>
      <c r="G273" s="66">
        <v>59</v>
      </c>
      <c r="H273" s="66" t="s">
        <v>58</v>
      </c>
    </row>
    <row r="274" spans="1:8" ht="15.75" customHeight="1">
      <c r="A274" s="23" t="s">
        <v>13</v>
      </c>
      <c r="B274" s="25"/>
      <c r="C274" s="77">
        <v>856</v>
      </c>
      <c r="D274" s="77">
        <v>18.65</v>
      </c>
      <c r="E274" s="77">
        <v>26.64</v>
      </c>
      <c r="F274" s="77">
        <v>108.61</v>
      </c>
      <c r="G274" s="77">
        <v>763.52</v>
      </c>
      <c r="H274" s="50"/>
    </row>
    <row r="275" spans="1:8" ht="15">
      <c r="A275" s="26" t="s">
        <v>41</v>
      </c>
      <c r="B275" s="26"/>
      <c r="C275" s="27"/>
      <c r="D275" s="21">
        <f>D267+D254</f>
        <v>38.33</v>
      </c>
      <c r="E275" s="21">
        <f>E267+E254</f>
        <v>42.01</v>
      </c>
      <c r="F275" s="21">
        <f>F267+F254</f>
        <v>190.58999999999997</v>
      </c>
      <c r="G275" s="21">
        <f>G267+G254</f>
        <v>1233.3000000000002</v>
      </c>
      <c r="H275" s="39"/>
    </row>
    <row r="276" spans="1:8" ht="15">
      <c r="A276" s="28" t="s">
        <v>42</v>
      </c>
      <c r="B276" s="26"/>
      <c r="C276" s="27"/>
      <c r="D276" s="30">
        <f>D274+D260</f>
        <v>32.98</v>
      </c>
      <c r="E276" s="30">
        <f>E274+E260</f>
        <v>44.519999999999996</v>
      </c>
      <c r="F276" s="30">
        <f>F274+F260</f>
        <v>210.31</v>
      </c>
      <c r="G276" s="30">
        <f>G274+G260</f>
        <v>1294.42</v>
      </c>
      <c r="H276" s="29"/>
    </row>
    <row r="277" spans="1:8" ht="15">
      <c r="A277" s="88" t="s">
        <v>62</v>
      </c>
      <c r="B277" s="88"/>
      <c r="C277" s="88"/>
      <c r="D277" s="88"/>
      <c r="E277" s="88"/>
      <c r="F277" s="88"/>
      <c r="G277" s="88"/>
      <c r="H277" s="88"/>
    </row>
    <row r="278" spans="1:8" ht="15">
      <c r="A278" s="84" t="s">
        <v>23</v>
      </c>
      <c r="B278" s="84"/>
      <c r="C278" s="84"/>
      <c r="D278" s="84"/>
      <c r="E278" s="84"/>
      <c r="F278" s="84"/>
      <c r="G278" s="84"/>
      <c r="H278" s="84"/>
    </row>
    <row r="279" spans="1:8" ht="15">
      <c r="A279" s="87" t="s">
        <v>8</v>
      </c>
      <c r="B279" s="40" t="s">
        <v>149</v>
      </c>
      <c r="C279" s="48">
        <v>60</v>
      </c>
      <c r="D279" s="48">
        <v>14.5</v>
      </c>
      <c r="E279" s="48">
        <v>4.3</v>
      </c>
      <c r="F279" s="48">
        <v>0.21</v>
      </c>
      <c r="G279" s="48">
        <v>97</v>
      </c>
      <c r="H279" s="48">
        <v>501</v>
      </c>
    </row>
    <row r="280" spans="1:8" ht="37.5" customHeight="1">
      <c r="A280" s="87"/>
      <c r="B280" s="40" t="s">
        <v>73</v>
      </c>
      <c r="C280" s="48">
        <v>150</v>
      </c>
      <c r="D280" s="48">
        <v>3.06</v>
      </c>
      <c r="E280" s="48">
        <v>4.43</v>
      </c>
      <c r="F280" s="48">
        <v>20.04</v>
      </c>
      <c r="G280" s="48">
        <v>132</v>
      </c>
      <c r="H280" s="48">
        <v>371</v>
      </c>
    </row>
    <row r="281" spans="1:8" ht="15">
      <c r="A281" s="87"/>
      <c r="B281" s="40" t="s">
        <v>150</v>
      </c>
      <c r="C281" s="48">
        <v>180</v>
      </c>
      <c r="D281" s="48">
        <v>1.55</v>
      </c>
      <c r="E281" s="48">
        <v>1.45</v>
      </c>
      <c r="F281" s="48">
        <v>2.17</v>
      </c>
      <c r="G281" s="48">
        <v>29</v>
      </c>
      <c r="H281" s="48">
        <v>603</v>
      </c>
    </row>
    <row r="282" spans="1:8" ht="15">
      <c r="A282" s="87"/>
      <c r="B282" s="40" t="s">
        <v>83</v>
      </c>
      <c r="C282" s="48">
        <v>102</v>
      </c>
      <c r="D282" s="48">
        <v>0.67</v>
      </c>
      <c r="E282" s="48">
        <v>0.67</v>
      </c>
      <c r="F282" s="48">
        <v>16.46</v>
      </c>
      <c r="G282" s="48">
        <v>48</v>
      </c>
      <c r="H282" s="48"/>
    </row>
    <row r="283" spans="1:8" ht="15">
      <c r="A283" s="85" t="s">
        <v>11</v>
      </c>
      <c r="B283" s="85"/>
      <c r="C283" s="77">
        <f>SUM(C279:C282)</f>
        <v>492</v>
      </c>
      <c r="D283" s="77">
        <v>20.05</v>
      </c>
      <c r="E283" s="77">
        <v>16.35</v>
      </c>
      <c r="F283" s="77">
        <v>86.97</v>
      </c>
      <c r="G283" s="77">
        <v>556.2</v>
      </c>
      <c r="H283" s="20"/>
    </row>
    <row r="284" spans="1:8" ht="15">
      <c r="A284" s="84" t="s">
        <v>24</v>
      </c>
      <c r="B284" s="84"/>
      <c r="C284" s="84"/>
      <c r="D284" s="84"/>
      <c r="E284" s="84"/>
      <c r="F284" s="84"/>
      <c r="G284" s="84"/>
      <c r="H284" s="84"/>
    </row>
    <row r="285" spans="1:8" ht="15">
      <c r="A285" s="87" t="s">
        <v>8</v>
      </c>
      <c r="B285" s="40" t="s">
        <v>149</v>
      </c>
      <c r="C285" s="48">
        <v>80</v>
      </c>
      <c r="D285" s="48">
        <v>16.5</v>
      </c>
      <c r="E285" s="48">
        <v>4.93</v>
      </c>
      <c r="F285" s="48">
        <v>0.33</v>
      </c>
      <c r="G285" s="48">
        <v>99.4</v>
      </c>
      <c r="H285" s="48">
        <v>501</v>
      </c>
    </row>
    <row r="286" spans="1:8" ht="31.5" customHeight="1">
      <c r="A286" s="87"/>
      <c r="B286" s="40" t="s">
        <v>73</v>
      </c>
      <c r="C286" s="48">
        <v>150</v>
      </c>
      <c r="D286" s="48">
        <v>3.06</v>
      </c>
      <c r="E286" s="48">
        <v>4.43</v>
      </c>
      <c r="F286" s="48">
        <v>20.04</v>
      </c>
      <c r="G286" s="48">
        <v>132</v>
      </c>
      <c r="H286" s="48">
        <v>371</v>
      </c>
    </row>
    <row r="287" spans="1:8" ht="15">
      <c r="A287" s="87"/>
      <c r="B287" s="40" t="s">
        <v>150</v>
      </c>
      <c r="C287" s="48">
        <v>180</v>
      </c>
      <c r="D287" s="48">
        <v>1.55</v>
      </c>
      <c r="E287" s="48">
        <v>1.45</v>
      </c>
      <c r="F287" s="48">
        <v>2.17</v>
      </c>
      <c r="G287" s="48">
        <v>29</v>
      </c>
      <c r="H287" s="48">
        <v>603</v>
      </c>
    </row>
    <row r="288" spans="1:8" ht="15">
      <c r="A288" s="87"/>
      <c r="B288" s="40" t="s">
        <v>83</v>
      </c>
      <c r="C288" s="48">
        <v>102</v>
      </c>
      <c r="D288" s="48">
        <v>0.67</v>
      </c>
      <c r="E288" s="48">
        <v>0.67</v>
      </c>
      <c r="F288" s="48">
        <v>16.46</v>
      </c>
      <c r="G288" s="48">
        <v>48</v>
      </c>
      <c r="H288" s="48"/>
    </row>
    <row r="289" spans="1:8" ht="15">
      <c r="A289" s="85" t="s">
        <v>11</v>
      </c>
      <c r="B289" s="85"/>
      <c r="C289" s="77">
        <f>SUM(C285:C288)</f>
        <v>512</v>
      </c>
      <c r="D289" s="77">
        <v>21.68</v>
      </c>
      <c r="E289" s="77">
        <v>17.74</v>
      </c>
      <c r="F289" s="77">
        <v>94.56</v>
      </c>
      <c r="G289" s="77">
        <v>615.7</v>
      </c>
      <c r="H289" s="20"/>
    </row>
    <row r="290" spans="1:8" ht="15">
      <c r="A290" s="84" t="s">
        <v>23</v>
      </c>
      <c r="B290" s="84"/>
      <c r="C290" s="84"/>
      <c r="D290" s="84"/>
      <c r="E290" s="84"/>
      <c r="F290" s="84"/>
      <c r="G290" s="84"/>
      <c r="H290" s="84"/>
    </row>
    <row r="291" spans="1:8" ht="33.75">
      <c r="A291" s="84" t="s">
        <v>12</v>
      </c>
      <c r="B291" s="40" t="s">
        <v>151</v>
      </c>
      <c r="C291" s="48" t="s">
        <v>69</v>
      </c>
      <c r="D291" s="48">
        <v>6.4</v>
      </c>
      <c r="E291" s="48">
        <v>8.43</v>
      </c>
      <c r="F291" s="48">
        <v>14.37</v>
      </c>
      <c r="G291" s="48">
        <v>159</v>
      </c>
      <c r="H291" s="48">
        <v>149</v>
      </c>
    </row>
    <row r="292" spans="1:8" ht="36">
      <c r="A292" s="84"/>
      <c r="B292" s="40" t="s">
        <v>152</v>
      </c>
      <c r="C292" s="48" t="s">
        <v>153</v>
      </c>
      <c r="D292" s="48">
        <v>19.4</v>
      </c>
      <c r="E292" s="48">
        <v>24.4</v>
      </c>
      <c r="F292" s="48">
        <v>21.1</v>
      </c>
      <c r="G292" s="48">
        <v>382</v>
      </c>
      <c r="H292" s="48">
        <v>980</v>
      </c>
    </row>
    <row r="293" spans="1:8" ht="15">
      <c r="A293" s="84"/>
      <c r="B293" s="40" t="s">
        <v>61</v>
      </c>
      <c r="C293" s="48">
        <v>200</v>
      </c>
      <c r="D293" s="48">
        <v>0.05</v>
      </c>
      <c r="E293" s="48">
        <v>0.02</v>
      </c>
      <c r="F293" s="48">
        <v>9.1</v>
      </c>
      <c r="G293" s="48">
        <v>37</v>
      </c>
      <c r="H293" s="48">
        <v>663</v>
      </c>
    </row>
    <row r="294" spans="1:8" ht="15">
      <c r="A294" s="84"/>
      <c r="B294" s="40" t="s">
        <v>83</v>
      </c>
      <c r="C294" s="48">
        <v>132</v>
      </c>
      <c r="D294" s="48">
        <v>0.48</v>
      </c>
      <c r="E294" s="48">
        <v>0.48</v>
      </c>
      <c r="F294" s="48">
        <v>13.27</v>
      </c>
      <c r="G294" s="48">
        <v>59.1</v>
      </c>
      <c r="H294" s="48"/>
    </row>
    <row r="295" spans="1:8" ht="15">
      <c r="A295" s="31" t="s">
        <v>13</v>
      </c>
      <c r="B295" s="24"/>
      <c r="C295" s="77">
        <v>897</v>
      </c>
      <c r="D295" s="77">
        <v>22.91</v>
      </c>
      <c r="E295" s="77">
        <v>32.6</v>
      </c>
      <c r="F295" s="77">
        <v>89.41</v>
      </c>
      <c r="G295" s="77">
        <f>SUM(G291:G294)</f>
        <v>637.1</v>
      </c>
      <c r="H295" s="18"/>
    </row>
    <row r="296" spans="1:8" ht="15">
      <c r="A296" s="84" t="s">
        <v>24</v>
      </c>
      <c r="B296" s="84"/>
      <c r="C296" s="84"/>
      <c r="D296" s="84"/>
      <c r="E296" s="84"/>
      <c r="F296" s="84"/>
      <c r="G296" s="84"/>
      <c r="H296" s="84"/>
    </row>
    <row r="297" spans="1:8" ht="33.75">
      <c r="A297" s="84" t="s">
        <v>12</v>
      </c>
      <c r="B297" s="40" t="s">
        <v>151</v>
      </c>
      <c r="C297" s="48" t="s">
        <v>69</v>
      </c>
      <c r="D297" s="48">
        <v>6.4</v>
      </c>
      <c r="E297" s="48">
        <v>8.43</v>
      </c>
      <c r="F297" s="48">
        <v>14.37</v>
      </c>
      <c r="G297" s="48">
        <v>159</v>
      </c>
      <c r="H297" s="48">
        <v>149</v>
      </c>
    </row>
    <row r="298" spans="1:8" ht="36">
      <c r="A298" s="84"/>
      <c r="B298" s="40" t="s">
        <v>152</v>
      </c>
      <c r="C298" s="48" t="s">
        <v>98</v>
      </c>
      <c r="D298" s="48">
        <v>21.4</v>
      </c>
      <c r="E298" s="48">
        <v>25.8</v>
      </c>
      <c r="F298" s="48">
        <v>23.15</v>
      </c>
      <c r="G298" s="48">
        <v>384.7</v>
      </c>
      <c r="H298" s="48">
        <v>980</v>
      </c>
    </row>
    <row r="299" spans="1:8" ht="15">
      <c r="A299" s="84"/>
      <c r="B299" s="40" t="s">
        <v>61</v>
      </c>
      <c r="C299" s="48">
        <v>200</v>
      </c>
      <c r="D299" s="48">
        <v>0.05</v>
      </c>
      <c r="E299" s="48">
        <v>0.02</v>
      </c>
      <c r="F299" s="48">
        <v>9.1</v>
      </c>
      <c r="G299" s="48">
        <v>37</v>
      </c>
      <c r="H299" s="48">
        <v>663</v>
      </c>
    </row>
    <row r="300" spans="1:8" ht="15">
      <c r="A300" s="84"/>
      <c r="B300" s="40" t="s">
        <v>83</v>
      </c>
      <c r="C300" s="48">
        <v>150</v>
      </c>
      <c r="D300" s="48">
        <v>0.6</v>
      </c>
      <c r="E300" s="48">
        <v>0.6</v>
      </c>
      <c r="F300" s="48">
        <v>14.7</v>
      </c>
      <c r="G300" s="48">
        <v>62</v>
      </c>
      <c r="H300" s="48"/>
    </row>
    <row r="301" spans="1:8" ht="15.75">
      <c r="A301" s="23" t="s">
        <v>13</v>
      </c>
      <c r="B301" s="24"/>
      <c r="C301" s="77">
        <v>782</v>
      </c>
      <c r="D301" s="77">
        <v>33.16</v>
      </c>
      <c r="E301" s="77">
        <v>29.26</v>
      </c>
      <c r="F301" s="77">
        <v>124.92</v>
      </c>
      <c r="G301" s="77">
        <v>683.7</v>
      </c>
      <c r="H301" s="50"/>
    </row>
    <row r="302" spans="1:8" ht="15.75">
      <c r="A302" s="33" t="s">
        <v>56</v>
      </c>
      <c r="B302" s="34"/>
      <c r="C302" s="41"/>
      <c r="D302" s="42">
        <f>D283+D295</f>
        <v>42.96</v>
      </c>
      <c r="E302" s="42">
        <f>E283+E295</f>
        <v>48.95</v>
      </c>
      <c r="F302" s="42">
        <f>F283+F295</f>
        <v>176.38</v>
      </c>
      <c r="G302" s="42">
        <f>G283+G295</f>
        <v>1193.3000000000002</v>
      </c>
      <c r="H302" s="43"/>
    </row>
    <row r="303" spans="1:8" ht="15.75">
      <c r="A303" s="35" t="s">
        <v>57</v>
      </c>
      <c r="B303" s="32"/>
      <c r="C303" s="36"/>
      <c r="D303" s="37">
        <f>D301+D289</f>
        <v>54.839999999999996</v>
      </c>
      <c r="E303" s="37">
        <f>E301+E289</f>
        <v>47</v>
      </c>
      <c r="F303" s="37">
        <f>F301+F289</f>
        <v>219.48000000000002</v>
      </c>
      <c r="G303" s="37">
        <f>G301+G289</f>
        <v>1299.4</v>
      </c>
      <c r="H303" s="38"/>
    </row>
    <row r="304" spans="1:8" ht="15.75">
      <c r="A304" s="2" t="s">
        <v>43</v>
      </c>
      <c r="B304" s="12"/>
      <c r="C304" s="11"/>
      <c r="D304" s="19">
        <f>(D283+D254+D46+D107+E136+D17+D196+D76+D225+D166)/10</f>
        <v>19.599</v>
      </c>
      <c r="E304" s="19">
        <f>(E283+E254+E46+E107+F136+E17+E196+E76+E225+E166)/10</f>
        <v>22.899800000000003</v>
      </c>
      <c r="F304" s="19">
        <f>(F283+F254+F46+F107+G136+F17+F196+F76+F225+F166)/10</f>
        <v>120.45000000000002</v>
      </c>
      <c r="G304" s="19">
        <f>(G283+G254+G46+G107+G17+G196+G76+G225+G166)/10</f>
        <v>495.1719999999999</v>
      </c>
      <c r="H304" s="1"/>
    </row>
    <row r="305" spans="1:8" ht="15.75">
      <c r="A305" s="13" t="s">
        <v>44</v>
      </c>
      <c r="B305" s="2"/>
      <c r="C305" s="12"/>
      <c r="D305" s="19">
        <f>(D295+D267+D238+D209+D180+D58+D91+D120+D149+D30)/10</f>
        <v>25.0024</v>
      </c>
      <c r="E305" s="19">
        <f>(E295+E267+E238+E209+E180+E58+E91+E120+E149+E30)/10</f>
        <v>28.721799999999995</v>
      </c>
      <c r="F305" s="19">
        <f>(F295+F267+F238+F209+F180+F58+F91+F120+F149+F30)/10</f>
        <v>85.935</v>
      </c>
      <c r="G305" s="19">
        <f>(G295+G267+G238+G209+G180+G58+G91+G120+G149+G30)/10</f>
        <v>660.1029999999998</v>
      </c>
      <c r="H305" s="1"/>
    </row>
    <row r="306" spans="1:8" ht="15.75">
      <c r="A306" s="2" t="s">
        <v>45</v>
      </c>
      <c r="B306" s="2"/>
      <c r="C306" s="3"/>
      <c r="D306" s="19">
        <f>(D289+D260+D52+D142+D202+D84+D23+D231+D173)/10</f>
        <v>16.769999999999996</v>
      </c>
      <c r="E306" s="19">
        <f>(E289+E260+E52+E142+E202+E84+E23+E231+E173)/10</f>
        <v>18.853</v>
      </c>
      <c r="F306" s="19">
        <f>(F289+F260+F52+F142+F202+F84+F23+F231+F173)/10</f>
        <v>76.21699999999998</v>
      </c>
      <c r="G306" s="19">
        <f>(G289+G260+G52+G142+G202+G84+G23+G231+G173)/10</f>
        <v>528.842</v>
      </c>
      <c r="H306" s="1"/>
    </row>
    <row r="307" spans="1:8" ht="15.75">
      <c r="A307" s="2" t="s">
        <v>46</v>
      </c>
      <c r="B307" s="2"/>
      <c r="C307" s="1"/>
      <c r="D307" s="19">
        <f>(D301+D274+D245+D216+D187+D65++D127+D156+D37+D98)/10</f>
        <v>28.359699999999997</v>
      </c>
      <c r="E307" s="19">
        <f>(E301+E274+E245+E216+E187+E65++E127+E156+E37+E98)/10</f>
        <v>30.657600000000002</v>
      </c>
      <c r="F307" s="19">
        <f>(F301+F274+F245+F216+F187+F65++F127+F156+F37+F98)/10</f>
        <v>101.75800000000001</v>
      </c>
      <c r="G307" s="19">
        <f>(G301+G274+G245+G216+G187+G65++G127+G156+G37+G98)/10</f>
        <v>752.0409999999999</v>
      </c>
      <c r="H307" s="1"/>
    </row>
  </sheetData>
  <sheetProtection/>
  <mergeCells count="144">
    <mergeCell ref="A52:B52"/>
    <mergeCell ref="A231:B231"/>
    <mergeCell ref="A47:H47"/>
    <mergeCell ref="A32:A36"/>
    <mergeCell ref="A109:A112"/>
    <mergeCell ref="A46:B46"/>
    <mergeCell ref="A41:H41"/>
    <mergeCell ref="A108:H108"/>
    <mergeCell ref="A42:A45"/>
    <mergeCell ref="A65:B65"/>
    <mergeCell ref="A68:H68"/>
    <mergeCell ref="A60:A64"/>
    <mergeCell ref="A103:A106"/>
    <mergeCell ref="A101:H101"/>
    <mergeCell ref="A85:H85"/>
    <mergeCell ref="A143:H143"/>
    <mergeCell ref="A226:H226"/>
    <mergeCell ref="A221:A224"/>
    <mergeCell ref="A255:H255"/>
    <mergeCell ref="A261:H261"/>
    <mergeCell ref="A249:H249"/>
    <mergeCell ref="A260:B260"/>
    <mergeCell ref="A269:A273"/>
    <mergeCell ref="A240:A244"/>
    <mergeCell ref="A296:H296"/>
    <mergeCell ref="A297:A300"/>
    <mergeCell ref="A233:A237"/>
    <mergeCell ref="A284:H284"/>
    <mergeCell ref="A159:H159"/>
    <mergeCell ref="A250:A253"/>
    <mergeCell ref="A245:B245"/>
    <mergeCell ref="A187:B187"/>
    <mergeCell ref="A225:B225"/>
    <mergeCell ref="A283:B283"/>
    <mergeCell ref="A291:A294"/>
    <mergeCell ref="A290:H290"/>
    <mergeCell ref="A278:H278"/>
    <mergeCell ref="A168:A172"/>
    <mergeCell ref="A279:A282"/>
    <mergeCell ref="A246:B246"/>
    <mergeCell ref="A232:H232"/>
    <mergeCell ref="A277:H277"/>
    <mergeCell ref="A248:H248"/>
    <mergeCell ref="A268:H268"/>
    <mergeCell ref="A13:A16"/>
    <mergeCell ref="A25:A29"/>
    <mergeCell ref="A37:B37"/>
    <mergeCell ref="A91:B91"/>
    <mergeCell ref="A285:A288"/>
    <mergeCell ref="A289:B289"/>
    <mergeCell ref="A180:B180"/>
    <mergeCell ref="A19:A22"/>
    <mergeCell ref="A38:B38"/>
    <mergeCell ref="A40:H40"/>
    <mergeCell ref="A30:B30"/>
    <mergeCell ref="A137:H137"/>
    <mergeCell ref="A53:H53"/>
    <mergeCell ref="A10:H10"/>
    <mergeCell ref="A174:H174"/>
    <mergeCell ref="A138:A141"/>
    <mergeCell ref="A93:A97"/>
    <mergeCell ref="A12:H12"/>
    <mergeCell ref="A78:A83"/>
    <mergeCell ref="A150:H150"/>
    <mergeCell ref="G1:H1"/>
    <mergeCell ref="G2:H2"/>
    <mergeCell ref="G3:H3"/>
    <mergeCell ref="G4:H4"/>
    <mergeCell ref="G5:H5"/>
    <mergeCell ref="D8:F8"/>
    <mergeCell ref="A6:H6"/>
    <mergeCell ref="H8:H9"/>
    <mergeCell ref="C8:C9"/>
    <mergeCell ref="B8:B9"/>
    <mergeCell ref="A121:H121"/>
    <mergeCell ref="A132:A135"/>
    <mergeCell ref="A31:H31"/>
    <mergeCell ref="A115:A119"/>
    <mergeCell ref="A98:B98"/>
    <mergeCell ref="A127:B127"/>
    <mergeCell ref="A48:A51"/>
    <mergeCell ref="A58:B58"/>
    <mergeCell ref="A77:H77"/>
    <mergeCell ref="A54:A57"/>
    <mergeCell ref="A8:A9"/>
    <mergeCell ref="A216:B216"/>
    <mergeCell ref="A211:A215"/>
    <mergeCell ref="A217:B217"/>
    <mergeCell ref="A11:H11"/>
    <mergeCell ref="A151:A155"/>
    <mergeCell ref="A23:B23"/>
    <mergeCell ref="A18:H18"/>
    <mergeCell ref="A24:H24"/>
    <mergeCell ref="A17:B17"/>
    <mergeCell ref="K260:K261"/>
    <mergeCell ref="K209:K210"/>
    <mergeCell ref="A160:H160"/>
    <mergeCell ref="A173:B173"/>
    <mergeCell ref="A196:B196"/>
    <mergeCell ref="K259:R259"/>
    <mergeCell ref="K211:K216"/>
    <mergeCell ref="A220:H220"/>
    <mergeCell ref="A182:A186"/>
    <mergeCell ref="A181:H181"/>
    <mergeCell ref="A239:H239"/>
    <mergeCell ref="A262:A266"/>
    <mergeCell ref="A256:A259"/>
    <mergeCell ref="A254:B254"/>
    <mergeCell ref="A190:H190"/>
    <mergeCell ref="A219:H219"/>
    <mergeCell ref="A209:B209"/>
    <mergeCell ref="A202:B202"/>
    <mergeCell ref="A210:H210"/>
    <mergeCell ref="A191:H191"/>
    <mergeCell ref="A197:H197"/>
    <mergeCell ref="A114:H114"/>
    <mergeCell ref="A227:A230"/>
    <mergeCell ref="A204:A208"/>
    <mergeCell ref="A203:H203"/>
    <mergeCell ref="A192:A195"/>
    <mergeCell ref="A198:A201"/>
    <mergeCell ref="A122:A126"/>
    <mergeCell ref="A149:B149"/>
    <mergeCell ref="A144:A148"/>
    <mergeCell ref="A113:B113"/>
    <mergeCell ref="A175:A179"/>
    <mergeCell ref="A131:H131"/>
    <mergeCell ref="A136:B136"/>
    <mergeCell ref="A130:H130"/>
    <mergeCell ref="A166:B166"/>
    <mergeCell ref="A142:B142"/>
    <mergeCell ref="A156:B156"/>
    <mergeCell ref="A161:A165"/>
    <mergeCell ref="A167:H167"/>
    <mergeCell ref="A59:H59"/>
    <mergeCell ref="A120:B120"/>
    <mergeCell ref="A92:H92"/>
    <mergeCell ref="A107:B107"/>
    <mergeCell ref="A76:B76"/>
    <mergeCell ref="A84:B84"/>
    <mergeCell ref="A69:H69"/>
    <mergeCell ref="A70:A75"/>
    <mergeCell ref="A86:A90"/>
    <mergeCell ref="A102:H10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2022-05-20T02:33:11Z</dcterms:modified>
  <cp:category/>
  <cp:version/>
  <cp:contentType/>
  <cp:contentStatus/>
</cp:coreProperties>
</file>